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9795"/>
  </bookViews>
  <sheets>
    <sheet name="春季在田绿肥附件1" sheetId="4" r:id="rId1"/>
    <sheet name="春季在田绿肥附件2" sheetId="5" r:id="rId2"/>
    <sheet name="冬季深翻附件1" sheetId="6" r:id="rId3"/>
    <sheet name="冬季深翻附件2" sheetId="7" r:id="rId4"/>
  </sheets>
  <definedNames>
    <definedName name="_xlnm.Print_Titles" localSheetId="3">冬季深翻附件2!$2:$5</definedName>
  </definedNames>
  <calcPr calcId="144525"/>
</workbook>
</file>

<file path=xl/sharedStrings.xml><?xml version="1.0" encoding="utf-8"?>
<sst xmlns="http://schemas.openxmlformats.org/spreadsheetml/2006/main" count="123">
  <si>
    <t>附件1</t>
  </si>
  <si>
    <t>春季在田绿肥种植补贴镇级审核上报表(表1)</t>
  </si>
  <si>
    <t>乡镇/区属单位(盖章)：</t>
  </si>
  <si>
    <t>村</t>
  </si>
  <si>
    <t>农户数
(户)</t>
  </si>
  <si>
    <t>种植面积
(亩)</t>
  </si>
  <si>
    <t>其中：</t>
  </si>
  <si>
    <t>补贴资金(元)</t>
  </si>
  <si>
    <t>备注</t>
  </si>
  <si>
    <t>蚕豆
(亩)</t>
  </si>
  <si>
    <t>紫云英
(亩)</t>
  </si>
  <si>
    <t>草头
(亩)</t>
  </si>
  <si>
    <t>油菜绿肥
(亩)</t>
  </si>
  <si>
    <t>总资金</t>
  </si>
  <si>
    <t>其中：市（150元/亩）</t>
  </si>
  <si>
    <t>区(镇属230元/亩)</t>
  </si>
  <si>
    <t>或区(属地化180元/亩)</t>
  </si>
  <si>
    <t>合计</t>
  </si>
  <si>
    <t>群英村</t>
  </si>
  <si>
    <t>新梅村</t>
  </si>
  <si>
    <t>永丰村</t>
  </si>
  <si>
    <t>石路村</t>
  </si>
  <si>
    <t>新隆村</t>
  </si>
  <si>
    <t>进化村</t>
  </si>
  <si>
    <t>民生村</t>
  </si>
  <si>
    <t>兴教村</t>
  </si>
  <si>
    <t>强民村</t>
  </si>
  <si>
    <t>卫东村</t>
  </si>
  <si>
    <t>三烈村</t>
  </si>
  <si>
    <t>新光村</t>
  </si>
  <si>
    <t>天新村</t>
  </si>
  <si>
    <t>井亭村</t>
  </si>
  <si>
    <t>金桥村</t>
  </si>
  <si>
    <t>新民村</t>
  </si>
  <si>
    <t>新建村</t>
  </si>
  <si>
    <t>北湖公司</t>
  </si>
  <si>
    <t>区属单位法人/乡                          区属单位分管负责人/                         填表人(签名)：                   填表日期：
镇分管领导(签名)：                       乡镇农办主任(签名)：</t>
  </si>
  <si>
    <t>备注：</t>
  </si>
  <si>
    <t>1.本表一式两份，一份乡镇/区属单位存档，一份报区农委农业科。</t>
  </si>
  <si>
    <t>2.表间关系：3栏=4栏+5栏+6栏+7栏，8栏=9栏+10栏，或8栏=9栏+11栏。</t>
  </si>
  <si>
    <t>3.报送日期：2月28日前</t>
  </si>
  <si>
    <t>附件2</t>
  </si>
  <si>
    <t>春季在田绿肥种植补贴规模种植镇级现场核查情况汇总表(表5)</t>
  </si>
  <si>
    <t>序号</t>
  </si>
  <si>
    <t>农户/种植机构</t>
  </si>
  <si>
    <t>乡镇/区属单位核查后面积(亩)</t>
  </si>
  <si>
    <t>核查情况</t>
  </si>
  <si>
    <t>共核减5.03亩</t>
  </si>
  <si>
    <t>高玉平</t>
  </si>
  <si>
    <t>李建华</t>
  </si>
  <si>
    <t>唐清荣</t>
  </si>
  <si>
    <t>沈志中</t>
  </si>
  <si>
    <t>上海兰建蔬菜种植专业合作社</t>
  </si>
  <si>
    <t>上海振馨果业专业合作社</t>
  </si>
  <si>
    <t>刘强</t>
  </si>
  <si>
    <t>上海瀛谷农业专业合作社</t>
  </si>
  <si>
    <t>上海国超粮食种植专业合作社</t>
  </si>
  <si>
    <t>上海宸瀛粮食专业合作社</t>
  </si>
  <si>
    <t>龚卫星</t>
  </si>
  <si>
    <t>上海熠如生态农业专业合作社</t>
  </si>
  <si>
    <t>上海崇明区新河镇井亭经济合作社</t>
  </si>
  <si>
    <t>共减5.03亩，因播期迟，长势未达到验收标准</t>
  </si>
  <si>
    <t>倪卫新</t>
  </si>
  <si>
    <t>垦区</t>
  </si>
  <si>
    <t>上海北湖现代农业发展有限公司</t>
  </si>
  <si>
    <t>金怀林</t>
  </si>
  <si>
    <t>上海建兴蔬菜专业合作社</t>
  </si>
  <si>
    <t>上海旭毓水产养殖专业合作社</t>
  </si>
  <si>
    <t>上海旭耕农业科技有限公司</t>
  </si>
  <si>
    <t>区属单位法人/乡          区属单位分管负责人/         填表人(签名)：       填表日期：
镇分管领导(签名)：       乡镇农办主任(签名)：</t>
  </si>
  <si>
    <t>2.报送日期：2月28日前。</t>
  </si>
  <si>
    <t>冬季深耕作业补贴镇级审核上报表(表1)</t>
  </si>
  <si>
    <t>深耕作业面积
(亩)</t>
  </si>
  <si>
    <t>区(镇属180元/亩)</t>
  </si>
  <si>
    <t>或区(属地化130元/亩)</t>
  </si>
  <si>
    <t>区属单位法人/乡          区属单位分管负责人/            填表人(签名)：       填表日期：
镇分管领导(签名)：       乡镇农办主任(签名)：</t>
  </si>
  <si>
    <t>2.表间关系：4栏=5栏+6栏，或4栏=5栏+7栏。</t>
  </si>
  <si>
    <t>冬季深耕作业补贴规模种植镇级现场核查情况汇总表(表5)</t>
  </si>
  <si>
    <t>共核减 192.95 亩</t>
  </si>
  <si>
    <t>顾益昌</t>
  </si>
  <si>
    <t>徐胜利</t>
  </si>
  <si>
    <t>上海宸瀛粮食种植专业合作社</t>
  </si>
  <si>
    <t>陈益平</t>
  </si>
  <si>
    <t>陈雷</t>
  </si>
  <si>
    <t>吴永培</t>
  </si>
  <si>
    <t>孙云娟</t>
  </si>
  <si>
    <t>顾德荣</t>
  </si>
  <si>
    <t>上海国超粮食专业合作社</t>
  </si>
  <si>
    <t>黄勇</t>
  </si>
  <si>
    <t>杨德锋</t>
  </si>
  <si>
    <t>龚生培</t>
  </si>
  <si>
    <t>季展飞</t>
  </si>
  <si>
    <t>陆福培</t>
  </si>
  <si>
    <t>因吹泥未冬翻，核减29.44亩</t>
  </si>
  <si>
    <t>上海怀农农产品专业合作社</t>
  </si>
  <si>
    <t>因吹泥未冬翻，核减41.16亩</t>
  </si>
  <si>
    <t>新隆村经济合作社</t>
  </si>
  <si>
    <t>因吹泥未冬翻，核减21.87亩</t>
  </si>
  <si>
    <t>施忠能</t>
  </si>
  <si>
    <t>黄能斌</t>
  </si>
  <si>
    <t>宋燕斌</t>
  </si>
  <si>
    <t>秦放</t>
  </si>
  <si>
    <t>耿建新</t>
  </si>
  <si>
    <t>顾海金</t>
  </si>
  <si>
    <t>徐新生</t>
  </si>
  <si>
    <t>朱云华</t>
  </si>
  <si>
    <t>上海瀛旭蔬果专业合作社</t>
  </si>
  <si>
    <t>钱汉忠</t>
  </si>
  <si>
    <t>上海健禾果蔬专业合作社</t>
  </si>
  <si>
    <t>周勤</t>
  </si>
  <si>
    <t>因后茬种植蔬菜，核减55.5亩</t>
  </si>
  <si>
    <t>上海宁昕林生态农业专业合作社</t>
  </si>
  <si>
    <t>因后茬种植蔬菜，核减45亩</t>
  </si>
  <si>
    <t>肖惠菊</t>
  </si>
  <si>
    <t>郁勇敢</t>
  </si>
  <si>
    <t>孙进发</t>
  </si>
  <si>
    <t>樊民</t>
  </si>
  <si>
    <t>杨新康</t>
  </si>
  <si>
    <t>张安良</t>
  </si>
  <si>
    <t>范宜超</t>
  </si>
  <si>
    <t>北湖</t>
  </si>
  <si>
    <t>上海北湖农业现代农业发展有限公司</t>
  </si>
  <si>
    <t>区属单位法人/乡         区属单位分管负责人/        填表人(签名)：       填表日期：
镇分管领导(签名)：      乡镇农办主任(签名)：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</si>
</sst>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>
      <alignment vertical="center"/>
    </xf>
    <xf numFmtId="0" fontId="3" fillId="0" borderId="0" xfId="49" applyFont="1" applyBorder="1" applyAlignment="1">
      <alignment horizontal="center" vertical="center" wrapText="1"/>
    </xf>
    <xf numFmtId="0" fontId="4" fillId="0" borderId="1" xfId="49" applyFont="1" applyBorder="1" applyAlignment="1">
      <alignment vertical="center"/>
    </xf>
    <xf numFmtId="0" fontId="4" fillId="0" borderId="0" xfId="49" applyFont="1" applyBorder="1" applyAlignment="1">
      <alignment vertical="center"/>
    </xf>
    <xf numFmtId="0" fontId="4" fillId="0" borderId="0" xfId="49" applyFont="1">
      <alignment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0" fontId="5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Fill="1">
      <alignment vertical="center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5" xfId="49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176" fontId="6" fillId="0" borderId="2" xfId="49" applyNumberFormat="1" applyFont="1" applyBorder="1" applyAlignment="1">
      <alignment horizontal="center" vertical="center" wrapText="1"/>
    </xf>
    <xf numFmtId="0" fontId="4" fillId="0" borderId="2" xfId="49" applyFont="1" applyBorder="1">
      <alignment vertical="center"/>
    </xf>
    <xf numFmtId="0" fontId="4" fillId="2" borderId="2" xfId="49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vertical="center" wrapText="1"/>
    </xf>
    <xf numFmtId="0" fontId="4" fillId="0" borderId="7" xfId="49" applyFont="1" applyBorder="1" applyAlignment="1">
      <alignment horizontal="left" vertical="center"/>
    </xf>
    <xf numFmtId="0" fontId="4" fillId="0" borderId="0" xfId="49" applyFont="1" applyFill="1" applyAlignment="1">
      <alignment horizontal="left" vertical="center" wrapText="1"/>
    </xf>
    <xf numFmtId="0" fontId="1" fillId="0" borderId="0" xfId="50" applyFont="1">
      <alignment vertical="center"/>
    </xf>
    <xf numFmtId="0" fontId="2" fillId="0" borderId="0" xfId="50">
      <alignment vertical="center"/>
    </xf>
    <xf numFmtId="0" fontId="3" fillId="0" borderId="0" xfId="50" applyFont="1" applyBorder="1" applyAlignment="1">
      <alignment horizontal="center" vertical="center" wrapText="1"/>
    </xf>
    <xf numFmtId="0" fontId="4" fillId="0" borderId="1" xfId="50" applyFont="1" applyBorder="1" applyAlignment="1">
      <alignment vertical="center"/>
    </xf>
    <xf numFmtId="0" fontId="4" fillId="0" borderId="0" xfId="50" applyFont="1" applyBorder="1" applyAlignment="1">
      <alignment vertical="center"/>
    </xf>
    <xf numFmtId="0" fontId="4" fillId="0" borderId="0" xfId="50" applyFont="1">
      <alignment vertical="center"/>
    </xf>
    <xf numFmtId="0" fontId="4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Border="1" applyAlignment="1">
      <alignment horizontal="left" vertical="center" wrapText="1"/>
    </xf>
    <xf numFmtId="0" fontId="4" fillId="0" borderId="0" xfId="50" applyFont="1" applyAlignment="1">
      <alignment horizontal="left" vertical="center"/>
    </xf>
    <xf numFmtId="0" fontId="5" fillId="0" borderId="0" xfId="50" applyFont="1" applyAlignment="1">
      <alignment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4" xfId="50" applyNumberFormat="1" applyFont="1" applyBorder="1" applyAlignment="1">
      <alignment horizontal="center" vertical="center" wrapText="1"/>
    </xf>
    <xf numFmtId="0" fontId="4" fillId="0" borderId="5" xfId="50" applyNumberFormat="1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/>
    </xf>
    <xf numFmtId="0" fontId="4" fillId="0" borderId="7" xfId="50" applyFont="1" applyBorder="1" applyAlignment="1">
      <alignment horizontal="left" vertical="center"/>
    </xf>
    <xf numFmtId="0" fontId="4" fillId="0" borderId="0" xfId="5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115" zoomScaleNormal="115" topLeftCell="A13" workbookViewId="0">
      <selection activeCell="A30" sqref="A30:L30"/>
    </sheetView>
  </sheetViews>
  <sheetFormatPr defaultColWidth="9" defaultRowHeight="14.25"/>
  <cols>
    <col min="1" max="4" width="9.625" style="37" customWidth="1"/>
    <col min="5" max="5" width="8.625" style="37" customWidth="1"/>
    <col min="6" max="6" width="8.875" style="37" customWidth="1"/>
    <col min="7" max="7" width="8.125" style="37" customWidth="1"/>
    <col min="8" max="8" width="11.625" style="37" customWidth="1"/>
    <col min="9" max="9" width="11.5" style="37" customWidth="1"/>
    <col min="10" max="10" width="12.25" style="37" customWidth="1"/>
    <col min="11" max="11" width="10.625" style="37" customWidth="1"/>
    <col min="12" max="12" width="9.625" style="37" customWidth="1"/>
    <col min="13" max="13" width="9" style="37"/>
    <col min="14" max="14" width="12.875" style="37" customWidth="1"/>
    <col min="15" max="256" width="9" style="37"/>
    <col min="257" max="260" width="9.625" style="37" customWidth="1"/>
    <col min="261" max="261" width="8.625" style="37" customWidth="1"/>
    <col min="262" max="262" width="8.875" style="37" customWidth="1"/>
    <col min="263" max="263" width="8.125" style="37" customWidth="1"/>
    <col min="264" max="264" width="11.625" style="37" customWidth="1"/>
    <col min="265" max="265" width="11.5" style="37" customWidth="1"/>
    <col min="266" max="266" width="12.25" style="37" customWidth="1"/>
    <col min="267" max="268" width="9.625" style="37" customWidth="1"/>
    <col min="269" max="269" width="9" style="37"/>
    <col min="270" max="270" width="12.875" style="37" customWidth="1"/>
    <col min="271" max="512" width="9" style="37"/>
    <col min="513" max="516" width="9.625" style="37" customWidth="1"/>
    <col min="517" max="517" width="8.625" style="37" customWidth="1"/>
    <col min="518" max="518" width="8.875" style="37" customWidth="1"/>
    <col min="519" max="519" width="8.125" style="37" customWidth="1"/>
    <col min="520" max="520" width="11.625" style="37" customWidth="1"/>
    <col min="521" max="521" width="11.5" style="37" customWidth="1"/>
    <col min="522" max="522" width="12.25" style="37" customWidth="1"/>
    <col min="523" max="524" width="9.625" style="37" customWidth="1"/>
    <col min="525" max="525" width="9" style="37"/>
    <col min="526" max="526" width="12.875" style="37" customWidth="1"/>
    <col min="527" max="768" width="9" style="37"/>
    <col min="769" max="772" width="9.625" style="37" customWidth="1"/>
    <col min="773" max="773" width="8.625" style="37" customWidth="1"/>
    <col min="774" max="774" width="8.875" style="37" customWidth="1"/>
    <col min="775" max="775" width="8.125" style="37" customWidth="1"/>
    <col min="776" max="776" width="11.625" style="37" customWidth="1"/>
    <col min="777" max="777" width="11.5" style="37" customWidth="1"/>
    <col min="778" max="778" width="12.25" style="37" customWidth="1"/>
    <col min="779" max="780" width="9.625" style="37" customWidth="1"/>
    <col min="781" max="781" width="9" style="37"/>
    <col min="782" max="782" width="12.875" style="37" customWidth="1"/>
    <col min="783" max="1024" width="9" style="37"/>
    <col min="1025" max="1028" width="9.625" style="37" customWidth="1"/>
    <col min="1029" max="1029" width="8.625" style="37" customWidth="1"/>
    <col min="1030" max="1030" width="8.875" style="37" customWidth="1"/>
    <col min="1031" max="1031" width="8.125" style="37" customWidth="1"/>
    <col min="1032" max="1032" width="11.625" style="37" customWidth="1"/>
    <col min="1033" max="1033" width="11.5" style="37" customWidth="1"/>
    <col min="1034" max="1034" width="12.25" style="37" customWidth="1"/>
    <col min="1035" max="1036" width="9.625" style="37" customWidth="1"/>
    <col min="1037" max="1037" width="9" style="37"/>
    <col min="1038" max="1038" width="12.875" style="37" customWidth="1"/>
    <col min="1039" max="1280" width="9" style="37"/>
    <col min="1281" max="1284" width="9.625" style="37" customWidth="1"/>
    <col min="1285" max="1285" width="8.625" style="37" customWidth="1"/>
    <col min="1286" max="1286" width="8.875" style="37" customWidth="1"/>
    <col min="1287" max="1287" width="8.125" style="37" customWidth="1"/>
    <col min="1288" max="1288" width="11.625" style="37" customWidth="1"/>
    <col min="1289" max="1289" width="11.5" style="37" customWidth="1"/>
    <col min="1290" max="1290" width="12.25" style="37" customWidth="1"/>
    <col min="1291" max="1292" width="9.625" style="37" customWidth="1"/>
    <col min="1293" max="1293" width="9" style="37"/>
    <col min="1294" max="1294" width="12.875" style="37" customWidth="1"/>
    <col min="1295" max="1536" width="9" style="37"/>
    <col min="1537" max="1540" width="9.625" style="37" customWidth="1"/>
    <col min="1541" max="1541" width="8.625" style="37" customWidth="1"/>
    <col min="1542" max="1542" width="8.875" style="37" customWidth="1"/>
    <col min="1543" max="1543" width="8.125" style="37" customWidth="1"/>
    <col min="1544" max="1544" width="11.625" style="37" customWidth="1"/>
    <col min="1545" max="1545" width="11.5" style="37" customWidth="1"/>
    <col min="1546" max="1546" width="12.25" style="37" customWidth="1"/>
    <col min="1547" max="1548" width="9.625" style="37" customWidth="1"/>
    <col min="1549" max="1549" width="9" style="37"/>
    <col min="1550" max="1550" width="12.875" style="37" customWidth="1"/>
    <col min="1551" max="1792" width="9" style="37"/>
    <col min="1793" max="1796" width="9.625" style="37" customWidth="1"/>
    <col min="1797" max="1797" width="8.625" style="37" customWidth="1"/>
    <col min="1798" max="1798" width="8.875" style="37" customWidth="1"/>
    <col min="1799" max="1799" width="8.125" style="37" customWidth="1"/>
    <col min="1800" max="1800" width="11.625" style="37" customWidth="1"/>
    <col min="1801" max="1801" width="11.5" style="37" customWidth="1"/>
    <col min="1802" max="1802" width="12.25" style="37" customWidth="1"/>
    <col min="1803" max="1804" width="9.625" style="37" customWidth="1"/>
    <col min="1805" max="1805" width="9" style="37"/>
    <col min="1806" max="1806" width="12.875" style="37" customWidth="1"/>
    <col min="1807" max="2048" width="9" style="37"/>
    <col min="2049" max="2052" width="9.625" style="37" customWidth="1"/>
    <col min="2053" max="2053" width="8.625" style="37" customWidth="1"/>
    <col min="2054" max="2054" width="8.875" style="37" customWidth="1"/>
    <col min="2055" max="2055" width="8.125" style="37" customWidth="1"/>
    <col min="2056" max="2056" width="11.625" style="37" customWidth="1"/>
    <col min="2057" max="2057" width="11.5" style="37" customWidth="1"/>
    <col min="2058" max="2058" width="12.25" style="37" customWidth="1"/>
    <col min="2059" max="2060" width="9.625" style="37" customWidth="1"/>
    <col min="2061" max="2061" width="9" style="37"/>
    <col min="2062" max="2062" width="12.875" style="37" customWidth="1"/>
    <col min="2063" max="2304" width="9" style="37"/>
    <col min="2305" max="2308" width="9.625" style="37" customWidth="1"/>
    <col min="2309" max="2309" width="8.625" style="37" customWidth="1"/>
    <col min="2310" max="2310" width="8.875" style="37" customWidth="1"/>
    <col min="2311" max="2311" width="8.125" style="37" customWidth="1"/>
    <col min="2312" max="2312" width="11.625" style="37" customWidth="1"/>
    <col min="2313" max="2313" width="11.5" style="37" customWidth="1"/>
    <col min="2314" max="2314" width="12.25" style="37" customWidth="1"/>
    <col min="2315" max="2316" width="9.625" style="37" customWidth="1"/>
    <col min="2317" max="2317" width="9" style="37"/>
    <col min="2318" max="2318" width="12.875" style="37" customWidth="1"/>
    <col min="2319" max="2560" width="9" style="37"/>
    <col min="2561" max="2564" width="9.625" style="37" customWidth="1"/>
    <col min="2565" max="2565" width="8.625" style="37" customWidth="1"/>
    <col min="2566" max="2566" width="8.875" style="37" customWidth="1"/>
    <col min="2567" max="2567" width="8.125" style="37" customWidth="1"/>
    <col min="2568" max="2568" width="11.625" style="37" customWidth="1"/>
    <col min="2569" max="2569" width="11.5" style="37" customWidth="1"/>
    <col min="2570" max="2570" width="12.25" style="37" customWidth="1"/>
    <col min="2571" max="2572" width="9.625" style="37" customWidth="1"/>
    <col min="2573" max="2573" width="9" style="37"/>
    <col min="2574" max="2574" width="12.875" style="37" customWidth="1"/>
    <col min="2575" max="2816" width="9" style="37"/>
    <col min="2817" max="2820" width="9.625" style="37" customWidth="1"/>
    <col min="2821" max="2821" width="8.625" style="37" customWidth="1"/>
    <col min="2822" max="2822" width="8.875" style="37" customWidth="1"/>
    <col min="2823" max="2823" width="8.125" style="37" customWidth="1"/>
    <col min="2824" max="2824" width="11.625" style="37" customWidth="1"/>
    <col min="2825" max="2825" width="11.5" style="37" customWidth="1"/>
    <col min="2826" max="2826" width="12.25" style="37" customWidth="1"/>
    <col min="2827" max="2828" width="9.625" style="37" customWidth="1"/>
    <col min="2829" max="2829" width="9" style="37"/>
    <col min="2830" max="2830" width="12.875" style="37" customWidth="1"/>
    <col min="2831" max="3072" width="9" style="37"/>
    <col min="3073" max="3076" width="9.625" style="37" customWidth="1"/>
    <col min="3077" max="3077" width="8.625" style="37" customWidth="1"/>
    <col min="3078" max="3078" width="8.875" style="37" customWidth="1"/>
    <col min="3079" max="3079" width="8.125" style="37" customWidth="1"/>
    <col min="3080" max="3080" width="11.625" style="37" customWidth="1"/>
    <col min="3081" max="3081" width="11.5" style="37" customWidth="1"/>
    <col min="3082" max="3082" width="12.25" style="37" customWidth="1"/>
    <col min="3083" max="3084" width="9.625" style="37" customWidth="1"/>
    <col min="3085" max="3085" width="9" style="37"/>
    <col min="3086" max="3086" width="12.875" style="37" customWidth="1"/>
    <col min="3087" max="3328" width="9" style="37"/>
    <col min="3329" max="3332" width="9.625" style="37" customWidth="1"/>
    <col min="3333" max="3333" width="8.625" style="37" customWidth="1"/>
    <col min="3334" max="3334" width="8.875" style="37" customWidth="1"/>
    <col min="3335" max="3335" width="8.125" style="37" customWidth="1"/>
    <col min="3336" max="3336" width="11.625" style="37" customWidth="1"/>
    <col min="3337" max="3337" width="11.5" style="37" customWidth="1"/>
    <col min="3338" max="3338" width="12.25" style="37" customWidth="1"/>
    <col min="3339" max="3340" width="9.625" style="37" customWidth="1"/>
    <col min="3341" max="3341" width="9" style="37"/>
    <col min="3342" max="3342" width="12.875" style="37" customWidth="1"/>
    <col min="3343" max="3584" width="9" style="37"/>
    <col min="3585" max="3588" width="9.625" style="37" customWidth="1"/>
    <col min="3589" max="3589" width="8.625" style="37" customWidth="1"/>
    <col min="3590" max="3590" width="8.875" style="37" customWidth="1"/>
    <col min="3591" max="3591" width="8.125" style="37" customWidth="1"/>
    <col min="3592" max="3592" width="11.625" style="37" customWidth="1"/>
    <col min="3593" max="3593" width="11.5" style="37" customWidth="1"/>
    <col min="3594" max="3594" width="12.25" style="37" customWidth="1"/>
    <col min="3595" max="3596" width="9.625" style="37" customWidth="1"/>
    <col min="3597" max="3597" width="9" style="37"/>
    <col min="3598" max="3598" width="12.875" style="37" customWidth="1"/>
    <col min="3599" max="3840" width="9" style="37"/>
    <col min="3841" max="3844" width="9.625" style="37" customWidth="1"/>
    <col min="3845" max="3845" width="8.625" style="37" customWidth="1"/>
    <col min="3846" max="3846" width="8.875" style="37" customWidth="1"/>
    <col min="3847" max="3847" width="8.125" style="37" customWidth="1"/>
    <col min="3848" max="3848" width="11.625" style="37" customWidth="1"/>
    <col min="3849" max="3849" width="11.5" style="37" customWidth="1"/>
    <col min="3850" max="3850" width="12.25" style="37" customWidth="1"/>
    <col min="3851" max="3852" width="9.625" style="37" customWidth="1"/>
    <col min="3853" max="3853" width="9" style="37"/>
    <col min="3854" max="3854" width="12.875" style="37" customWidth="1"/>
    <col min="3855" max="4096" width="9" style="37"/>
    <col min="4097" max="4100" width="9.625" style="37" customWidth="1"/>
    <col min="4101" max="4101" width="8.625" style="37" customWidth="1"/>
    <col min="4102" max="4102" width="8.875" style="37" customWidth="1"/>
    <col min="4103" max="4103" width="8.125" style="37" customWidth="1"/>
    <col min="4104" max="4104" width="11.625" style="37" customWidth="1"/>
    <col min="4105" max="4105" width="11.5" style="37" customWidth="1"/>
    <col min="4106" max="4106" width="12.25" style="37" customWidth="1"/>
    <col min="4107" max="4108" width="9.625" style="37" customWidth="1"/>
    <col min="4109" max="4109" width="9" style="37"/>
    <col min="4110" max="4110" width="12.875" style="37" customWidth="1"/>
    <col min="4111" max="4352" width="9" style="37"/>
    <col min="4353" max="4356" width="9.625" style="37" customWidth="1"/>
    <col min="4357" max="4357" width="8.625" style="37" customWidth="1"/>
    <col min="4358" max="4358" width="8.875" style="37" customWidth="1"/>
    <col min="4359" max="4359" width="8.125" style="37" customWidth="1"/>
    <col min="4360" max="4360" width="11.625" style="37" customWidth="1"/>
    <col min="4361" max="4361" width="11.5" style="37" customWidth="1"/>
    <col min="4362" max="4362" width="12.25" style="37" customWidth="1"/>
    <col min="4363" max="4364" width="9.625" style="37" customWidth="1"/>
    <col min="4365" max="4365" width="9" style="37"/>
    <col min="4366" max="4366" width="12.875" style="37" customWidth="1"/>
    <col min="4367" max="4608" width="9" style="37"/>
    <col min="4609" max="4612" width="9.625" style="37" customWidth="1"/>
    <col min="4613" max="4613" width="8.625" style="37" customWidth="1"/>
    <col min="4614" max="4614" width="8.875" style="37" customWidth="1"/>
    <col min="4615" max="4615" width="8.125" style="37" customWidth="1"/>
    <col min="4616" max="4616" width="11.625" style="37" customWidth="1"/>
    <col min="4617" max="4617" width="11.5" style="37" customWidth="1"/>
    <col min="4618" max="4618" width="12.25" style="37" customWidth="1"/>
    <col min="4619" max="4620" width="9.625" style="37" customWidth="1"/>
    <col min="4621" max="4621" width="9" style="37"/>
    <col min="4622" max="4622" width="12.875" style="37" customWidth="1"/>
    <col min="4623" max="4864" width="9" style="37"/>
    <col min="4865" max="4868" width="9.625" style="37" customWidth="1"/>
    <col min="4869" max="4869" width="8.625" style="37" customWidth="1"/>
    <col min="4870" max="4870" width="8.875" style="37" customWidth="1"/>
    <col min="4871" max="4871" width="8.125" style="37" customWidth="1"/>
    <col min="4872" max="4872" width="11.625" style="37" customWidth="1"/>
    <col min="4873" max="4873" width="11.5" style="37" customWidth="1"/>
    <col min="4874" max="4874" width="12.25" style="37" customWidth="1"/>
    <col min="4875" max="4876" width="9.625" style="37" customWidth="1"/>
    <col min="4877" max="4877" width="9" style="37"/>
    <col min="4878" max="4878" width="12.875" style="37" customWidth="1"/>
    <col min="4879" max="5120" width="9" style="37"/>
    <col min="5121" max="5124" width="9.625" style="37" customWidth="1"/>
    <col min="5125" max="5125" width="8.625" style="37" customWidth="1"/>
    <col min="5126" max="5126" width="8.875" style="37" customWidth="1"/>
    <col min="5127" max="5127" width="8.125" style="37" customWidth="1"/>
    <col min="5128" max="5128" width="11.625" style="37" customWidth="1"/>
    <col min="5129" max="5129" width="11.5" style="37" customWidth="1"/>
    <col min="5130" max="5130" width="12.25" style="37" customWidth="1"/>
    <col min="5131" max="5132" width="9.625" style="37" customWidth="1"/>
    <col min="5133" max="5133" width="9" style="37"/>
    <col min="5134" max="5134" width="12.875" style="37" customWidth="1"/>
    <col min="5135" max="5376" width="9" style="37"/>
    <col min="5377" max="5380" width="9.625" style="37" customWidth="1"/>
    <col min="5381" max="5381" width="8.625" style="37" customWidth="1"/>
    <col min="5382" max="5382" width="8.875" style="37" customWidth="1"/>
    <col min="5383" max="5383" width="8.125" style="37" customWidth="1"/>
    <col min="5384" max="5384" width="11.625" style="37" customWidth="1"/>
    <col min="5385" max="5385" width="11.5" style="37" customWidth="1"/>
    <col min="5386" max="5386" width="12.25" style="37" customWidth="1"/>
    <col min="5387" max="5388" width="9.625" style="37" customWidth="1"/>
    <col min="5389" max="5389" width="9" style="37"/>
    <col min="5390" max="5390" width="12.875" style="37" customWidth="1"/>
    <col min="5391" max="5632" width="9" style="37"/>
    <col min="5633" max="5636" width="9.625" style="37" customWidth="1"/>
    <col min="5637" max="5637" width="8.625" style="37" customWidth="1"/>
    <col min="5638" max="5638" width="8.875" style="37" customWidth="1"/>
    <col min="5639" max="5639" width="8.125" style="37" customWidth="1"/>
    <col min="5640" max="5640" width="11.625" style="37" customWidth="1"/>
    <col min="5641" max="5641" width="11.5" style="37" customWidth="1"/>
    <col min="5642" max="5642" width="12.25" style="37" customWidth="1"/>
    <col min="5643" max="5644" width="9.625" style="37" customWidth="1"/>
    <col min="5645" max="5645" width="9" style="37"/>
    <col min="5646" max="5646" width="12.875" style="37" customWidth="1"/>
    <col min="5647" max="5888" width="9" style="37"/>
    <col min="5889" max="5892" width="9.625" style="37" customWidth="1"/>
    <col min="5893" max="5893" width="8.625" style="37" customWidth="1"/>
    <col min="5894" max="5894" width="8.875" style="37" customWidth="1"/>
    <col min="5895" max="5895" width="8.125" style="37" customWidth="1"/>
    <col min="5896" max="5896" width="11.625" style="37" customWidth="1"/>
    <col min="5897" max="5897" width="11.5" style="37" customWidth="1"/>
    <col min="5898" max="5898" width="12.25" style="37" customWidth="1"/>
    <col min="5899" max="5900" width="9.625" style="37" customWidth="1"/>
    <col min="5901" max="5901" width="9" style="37"/>
    <col min="5902" max="5902" width="12.875" style="37" customWidth="1"/>
    <col min="5903" max="6144" width="9" style="37"/>
    <col min="6145" max="6148" width="9.625" style="37" customWidth="1"/>
    <col min="6149" max="6149" width="8.625" style="37" customWidth="1"/>
    <col min="6150" max="6150" width="8.875" style="37" customWidth="1"/>
    <col min="6151" max="6151" width="8.125" style="37" customWidth="1"/>
    <col min="6152" max="6152" width="11.625" style="37" customWidth="1"/>
    <col min="6153" max="6153" width="11.5" style="37" customWidth="1"/>
    <col min="6154" max="6154" width="12.25" style="37" customWidth="1"/>
    <col min="6155" max="6156" width="9.625" style="37" customWidth="1"/>
    <col min="6157" max="6157" width="9" style="37"/>
    <col min="6158" max="6158" width="12.875" style="37" customWidth="1"/>
    <col min="6159" max="6400" width="9" style="37"/>
    <col min="6401" max="6404" width="9.625" style="37" customWidth="1"/>
    <col min="6405" max="6405" width="8.625" style="37" customWidth="1"/>
    <col min="6406" max="6406" width="8.875" style="37" customWidth="1"/>
    <col min="6407" max="6407" width="8.125" style="37" customWidth="1"/>
    <col min="6408" max="6408" width="11.625" style="37" customWidth="1"/>
    <col min="6409" max="6409" width="11.5" style="37" customWidth="1"/>
    <col min="6410" max="6410" width="12.25" style="37" customWidth="1"/>
    <col min="6411" max="6412" width="9.625" style="37" customWidth="1"/>
    <col min="6413" max="6413" width="9" style="37"/>
    <col min="6414" max="6414" width="12.875" style="37" customWidth="1"/>
    <col min="6415" max="6656" width="9" style="37"/>
    <col min="6657" max="6660" width="9.625" style="37" customWidth="1"/>
    <col min="6661" max="6661" width="8.625" style="37" customWidth="1"/>
    <col min="6662" max="6662" width="8.875" style="37" customWidth="1"/>
    <col min="6663" max="6663" width="8.125" style="37" customWidth="1"/>
    <col min="6664" max="6664" width="11.625" style="37" customWidth="1"/>
    <col min="6665" max="6665" width="11.5" style="37" customWidth="1"/>
    <col min="6666" max="6666" width="12.25" style="37" customWidth="1"/>
    <col min="6667" max="6668" width="9.625" style="37" customWidth="1"/>
    <col min="6669" max="6669" width="9" style="37"/>
    <col min="6670" max="6670" width="12.875" style="37" customWidth="1"/>
    <col min="6671" max="6912" width="9" style="37"/>
    <col min="6913" max="6916" width="9.625" style="37" customWidth="1"/>
    <col min="6917" max="6917" width="8.625" style="37" customWidth="1"/>
    <col min="6918" max="6918" width="8.875" style="37" customWidth="1"/>
    <col min="6919" max="6919" width="8.125" style="37" customWidth="1"/>
    <col min="6920" max="6920" width="11.625" style="37" customWidth="1"/>
    <col min="6921" max="6921" width="11.5" style="37" customWidth="1"/>
    <col min="6922" max="6922" width="12.25" style="37" customWidth="1"/>
    <col min="6923" max="6924" width="9.625" style="37" customWidth="1"/>
    <col min="6925" max="6925" width="9" style="37"/>
    <col min="6926" max="6926" width="12.875" style="37" customWidth="1"/>
    <col min="6927" max="7168" width="9" style="37"/>
    <col min="7169" max="7172" width="9.625" style="37" customWidth="1"/>
    <col min="7173" max="7173" width="8.625" style="37" customWidth="1"/>
    <col min="7174" max="7174" width="8.875" style="37" customWidth="1"/>
    <col min="7175" max="7175" width="8.125" style="37" customWidth="1"/>
    <col min="7176" max="7176" width="11.625" style="37" customWidth="1"/>
    <col min="7177" max="7177" width="11.5" style="37" customWidth="1"/>
    <col min="7178" max="7178" width="12.25" style="37" customWidth="1"/>
    <col min="7179" max="7180" width="9.625" style="37" customWidth="1"/>
    <col min="7181" max="7181" width="9" style="37"/>
    <col min="7182" max="7182" width="12.875" style="37" customWidth="1"/>
    <col min="7183" max="7424" width="9" style="37"/>
    <col min="7425" max="7428" width="9.625" style="37" customWidth="1"/>
    <col min="7429" max="7429" width="8.625" style="37" customWidth="1"/>
    <col min="7430" max="7430" width="8.875" style="37" customWidth="1"/>
    <col min="7431" max="7431" width="8.125" style="37" customWidth="1"/>
    <col min="7432" max="7432" width="11.625" style="37" customWidth="1"/>
    <col min="7433" max="7433" width="11.5" style="37" customWidth="1"/>
    <col min="7434" max="7434" width="12.25" style="37" customWidth="1"/>
    <col min="7435" max="7436" width="9.625" style="37" customWidth="1"/>
    <col min="7437" max="7437" width="9" style="37"/>
    <col min="7438" max="7438" width="12.875" style="37" customWidth="1"/>
    <col min="7439" max="7680" width="9" style="37"/>
    <col min="7681" max="7684" width="9.625" style="37" customWidth="1"/>
    <col min="7685" max="7685" width="8.625" style="37" customWidth="1"/>
    <col min="7686" max="7686" width="8.875" style="37" customWidth="1"/>
    <col min="7687" max="7687" width="8.125" style="37" customWidth="1"/>
    <col min="7688" max="7688" width="11.625" style="37" customWidth="1"/>
    <col min="7689" max="7689" width="11.5" style="37" customWidth="1"/>
    <col min="7690" max="7690" width="12.25" style="37" customWidth="1"/>
    <col min="7691" max="7692" width="9.625" style="37" customWidth="1"/>
    <col min="7693" max="7693" width="9" style="37"/>
    <col min="7694" max="7694" width="12.875" style="37" customWidth="1"/>
    <col min="7695" max="7936" width="9" style="37"/>
    <col min="7937" max="7940" width="9.625" style="37" customWidth="1"/>
    <col min="7941" max="7941" width="8.625" style="37" customWidth="1"/>
    <col min="7942" max="7942" width="8.875" style="37" customWidth="1"/>
    <col min="7943" max="7943" width="8.125" style="37" customWidth="1"/>
    <col min="7944" max="7944" width="11.625" style="37" customWidth="1"/>
    <col min="7945" max="7945" width="11.5" style="37" customWidth="1"/>
    <col min="7946" max="7946" width="12.25" style="37" customWidth="1"/>
    <col min="7947" max="7948" width="9.625" style="37" customWidth="1"/>
    <col min="7949" max="7949" width="9" style="37"/>
    <col min="7950" max="7950" width="12.875" style="37" customWidth="1"/>
    <col min="7951" max="8192" width="9" style="37"/>
    <col min="8193" max="8196" width="9.625" style="37" customWidth="1"/>
    <col min="8197" max="8197" width="8.625" style="37" customWidth="1"/>
    <col min="8198" max="8198" width="8.875" style="37" customWidth="1"/>
    <col min="8199" max="8199" width="8.125" style="37" customWidth="1"/>
    <col min="8200" max="8200" width="11.625" style="37" customWidth="1"/>
    <col min="8201" max="8201" width="11.5" style="37" customWidth="1"/>
    <col min="8202" max="8202" width="12.25" style="37" customWidth="1"/>
    <col min="8203" max="8204" width="9.625" style="37" customWidth="1"/>
    <col min="8205" max="8205" width="9" style="37"/>
    <col min="8206" max="8206" width="12.875" style="37" customWidth="1"/>
    <col min="8207" max="8448" width="9" style="37"/>
    <col min="8449" max="8452" width="9.625" style="37" customWidth="1"/>
    <col min="8453" max="8453" width="8.625" style="37" customWidth="1"/>
    <col min="8454" max="8454" width="8.875" style="37" customWidth="1"/>
    <col min="8455" max="8455" width="8.125" style="37" customWidth="1"/>
    <col min="8456" max="8456" width="11.625" style="37" customWidth="1"/>
    <col min="8457" max="8457" width="11.5" style="37" customWidth="1"/>
    <col min="8458" max="8458" width="12.25" style="37" customWidth="1"/>
    <col min="8459" max="8460" width="9.625" style="37" customWidth="1"/>
    <col min="8461" max="8461" width="9" style="37"/>
    <col min="8462" max="8462" width="12.875" style="37" customWidth="1"/>
    <col min="8463" max="8704" width="9" style="37"/>
    <col min="8705" max="8708" width="9.625" style="37" customWidth="1"/>
    <col min="8709" max="8709" width="8.625" style="37" customWidth="1"/>
    <col min="8710" max="8710" width="8.875" style="37" customWidth="1"/>
    <col min="8711" max="8711" width="8.125" style="37" customWidth="1"/>
    <col min="8712" max="8712" width="11.625" style="37" customWidth="1"/>
    <col min="8713" max="8713" width="11.5" style="37" customWidth="1"/>
    <col min="8714" max="8714" width="12.25" style="37" customWidth="1"/>
    <col min="8715" max="8716" width="9.625" style="37" customWidth="1"/>
    <col min="8717" max="8717" width="9" style="37"/>
    <col min="8718" max="8718" width="12.875" style="37" customWidth="1"/>
    <col min="8719" max="8960" width="9" style="37"/>
    <col min="8961" max="8964" width="9.625" style="37" customWidth="1"/>
    <col min="8965" max="8965" width="8.625" style="37" customWidth="1"/>
    <col min="8966" max="8966" width="8.875" style="37" customWidth="1"/>
    <col min="8967" max="8967" width="8.125" style="37" customWidth="1"/>
    <col min="8968" max="8968" width="11.625" style="37" customWidth="1"/>
    <col min="8969" max="8969" width="11.5" style="37" customWidth="1"/>
    <col min="8970" max="8970" width="12.25" style="37" customWidth="1"/>
    <col min="8971" max="8972" width="9.625" style="37" customWidth="1"/>
    <col min="8973" max="8973" width="9" style="37"/>
    <col min="8974" max="8974" width="12.875" style="37" customWidth="1"/>
    <col min="8975" max="9216" width="9" style="37"/>
    <col min="9217" max="9220" width="9.625" style="37" customWidth="1"/>
    <col min="9221" max="9221" width="8.625" style="37" customWidth="1"/>
    <col min="9222" max="9222" width="8.875" style="37" customWidth="1"/>
    <col min="9223" max="9223" width="8.125" style="37" customWidth="1"/>
    <col min="9224" max="9224" width="11.625" style="37" customWidth="1"/>
    <col min="9225" max="9225" width="11.5" style="37" customWidth="1"/>
    <col min="9226" max="9226" width="12.25" style="37" customWidth="1"/>
    <col min="9227" max="9228" width="9.625" style="37" customWidth="1"/>
    <col min="9229" max="9229" width="9" style="37"/>
    <col min="9230" max="9230" width="12.875" style="37" customWidth="1"/>
    <col min="9231" max="9472" width="9" style="37"/>
    <col min="9473" max="9476" width="9.625" style="37" customWidth="1"/>
    <col min="9477" max="9477" width="8.625" style="37" customWidth="1"/>
    <col min="9478" max="9478" width="8.875" style="37" customWidth="1"/>
    <col min="9479" max="9479" width="8.125" style="37" customWidth="1"/>
    <col min="9480" max="9480" width="11.625" style="37" customWidth="1"/>
    <col min="9481" max="9481" width="11.5" style="37" customWidth="1"/>
    <col min="9482" max="9482" width="12.25" style="37" customWidth="1"/>
    <col min="9483" max="9484" width="9.625" style="37" customWidth="1"/>
    <col min="9485" max="9485" width="9" style="37"/>
    <col min="9486" max="9486" width="12.875" style="37" customWidth="1"/>
    <col min="9487" max="9728" width="9" style="37"/>
    <col min="9729" max="9732" width="9.625" style="37" customWidth="1"/>
    <col min="9733" max="9733" width="8.625" style="37" customWidth="1"/>
    <col min="9734" max="9734" width="8.875" style="37" customWidth="1"/>
    <col min="9735" max="9735" width="8.125" style="37" customWidth="1"/>
    <col min="9736" max="9736" width="11.625" style="37" customWidth="1"/>
    <col min="9737" max="9737" width="11.5" style="37" customWidth="1"/>
    <col min="9738" max="9738" width="12.25" style="37" customWidth="1"/>
    <col min="9739" max="9740" width="9.625" style="37" customWidth="1"/>
    <col min="9741" max="9741" width="9" style="37"/>
    <col min="9742" max="9742" width="12.875" style="37" customWidth="1"/>
    <col min="9743" max="9984" width="9" style="37"/>
    <col min="9985" max="9988" width="9.625" style="37" customWidth="1"/>
    <col min="9989" max="9989" width="8.625" style="37" customWidth="1"/>
    <col min="9990" max="9990" width="8.875" style="37" customWidth="1"/>
    <col min="9991" max="9991" width="8.125" style="37" customWidth="1"/>
    <col min="9992" max="9992" width="11.625" style="37" customWidth="1"/>
    <col min="9993" max="9993" width="11.5" style="37" customWidth="1"/>
    <col min="9994" max="9994" width="12.25" style="37" customWidth="1"/>
    <col min="9995" max="9996" width="9.625" style="37" customWidth="1"/>
    <col min="9997" max="9997" width="9" style="37"/>
    <col min="9998" max="9998" width="12.875" style="37" customWidth="1"/>
    <col min="9999" max="10240" width="9" style="37"/>
    <col min="10241" max="10244" width="9.625" style="37" customWidth="1"/>
    <col min="10245" max="10245" width="8.625" style="37" customWidth="1"/>
    <col min="10246" max="10246" width="8.875" style="37" customWidth="1"/>
    <col min="10247" max="10247" width="8.125" style="37" customWidth="1"/>
    <col min="10248" max="10248" width="11.625" style="37" customWidth="1"/>
    <col min="10249" max="10249" width="11.5" style="37" customWidth="1"/>
    <col min="10250" max="10250" width="12.25" style="37" customWidth="1"/>
    <col min="10251" max="10252" width="9.625" style="37" customWidth="1"/>
    <col min="10253" max="10253" width="9" style="37"/>
    <col min="10254" max="10254" width="12.875" style="37" customWidth="1"/>
    <col min="10255" max="10496" width="9" style="37"/>
    <col min="10497" max="10500" width="9.625" style="37" customWidth="1"/>
    <col min="10501" max="10501" width="8.625" style="37" customWidth="1"/>
    <col min="10502" max="10502" width="8.875" style="37" customWidth="1"/>
    <col min="10503" max="10503" width="8.125" style="37" customWidth="1"/>
    <col min="10504" max="10504" width="11.625" style="37" customWidth="1"/>
    <col min="10505" max="10505" width="11.5" style="37" customWidth="1"/>
    <col min="10506" max="10506" width="12.25" style="37" customWidth="1"/>
    <col min="10507" max="10508" width="9.625" style="37" customWidth="1"/>
    <col min="10509" max="10509" width="9" style="37"/>
    <col min="10510" max="10510" width="12.875" style="37" customWidth="1"/>
    <col min="10511" max="10752" width="9" style="37"/>
    <col min="10753" max="10756" width="9.625" style="37" customWidth="1"/>
    <col min="10757" max="10757" width="8.625" style="37" customWidth="1"/>
    <col min="10758" max="10758" width="8.875" style="37" customWidth="1"/>
    <col min="10759" max="10759" width="8.125" style="37" customWidth="1"/>
    <col min="10760" max="10760" width="11.625" style="37" customWidth="1"/>
    <col min="10761" max="10761" width="11.5" style="37" customWidth="1"/>
    <col min="10762" max="10762" width="12.25" style="37" customWidth="1"/>
    <col min="10763" max="10764" width="9.625" style="37" customWidth="1"/>
    <col min="10765" max="10765" width="9" style="37"/>
    <col min="10766" max="10766" width="12.875" style="37" customWidth="1"/>
    <col min="10767" max="11008" width="9" style="37"/>
    <col min="11009" max="11012" width="9.625" style="37" customWidth="1"/>
    <col min="11013" max="11013" width="8.625" style="37" customWidth="1"/>
    <col min="11014" max="11014" width="8.875" style="37" customWidth="1"/>
    <col min="11015" max="11015" width="8.125" style="37" customWidth="1"/>
    <col min="11016" max="11016" width="11.625" style="37" customWidth="1"/>
    <col min="11017" max="11017" width="11.5" style="37" customWidth="1"/>
    <col min="11018" max="11018" width="12.25" style="37" customWidth="1"/>
    <col min="11019" max="11020" width="9.625" style="37" customWidth="1"/>
    <col min="11021" max="11021" width="9" style="37"/>
    <col min="11022" max="11022" width="12.875" style="37" customWidth="1"/>
    <col min="11023" max="11264" width="9" style="37"/>
    <col min="11265" max="11268" width="9.625" style="37" customWidth="1"/>
    <col min="11269" max="11269" width="8.625" style="37" customWidth="1"/>
    <col min="11270" max="11270" width="8.875" style="37" customWidth="1"/>
    <col min="11271" max="11271" width="8.125" style="37" customWidth="1"/>
    <col min="11272" max="11272" width="11.625" style="37" customWidth="1"/>
    <col min="11273" max="11273" width="11.5" style="37" customWidth="1"/>
    <col min="11274" max="11274" width="12.25" style="37" customWidth="1"/>
    <col min="11275" max="11276" width="9.625" style="37" customWidth="1"/>
    <col min="11277" max="11277" width="9" style="37"/>
    <col min="11278" max="11278" width="12.875" style="37" customWidth="1"/>
    <col min="11279" max="11520" width="9" style="37"/>
    <col min="11521" max="11524" width="9.625" style="37" customWidth="1"/>
    <col min="11525" max="11525" width="8.625" style="37" customWidth="1"/>
    <col min="11526" max="11526" width="8.875" style="37" customWidth="1"/>
    <col min="11527" max="11527" width="8.125" style="37" customWidth="1"/>
    <col min="11528" max="11528" width="11.625" style="37" customWidth="1"/>
    <col min="11529" max="11529" width="11.5" style="37" customWidth="1"/>
    <col min="11530" max="11530" width="12.25" style="37" customWidth="1"/>
    <col min="11531" max="11532" width="9.625" style="37" customWidth="1"/>
    <col min="11533" max="11533" width="9" style="37"/>
    <col min="11534" max="11534" width="12.875" style="37" customWidth="1"/>
    <col min="11535" max="11776" width="9" style="37"/>
    <col min="11777" max="11780" width="9.625" style="37" customWidth="1"/>
    <col min="11781" max="11781" width="8.625" style="37" customWidth="1"/>
    <col min="11782" max="11782" width="8.875" style="37" customWidth="1"/>
    <col min="11783" max="11783" width="8.125" style="37" customWidth="1"/>
    <col min="11784" max="11784" width="11.625" style="37" customWidth="1"/>
    <col min="11785" max="11785" width="11.5" style="37" customWidth="1"/>
    <col min="11786" max="11786" width="12.25" style="37" customWidth="1"/>
    <col min="11787" max="11788" width="9.625" style="37" customWidth="1"/>
    <col min="11789" max="11789" width="9" style="37"/>
    <col min="11790" max="11790" width="12.875" style="37" customWidth="1"/>
    <col min="11791" max="12032" width="9" style="37"/>
    <col min="12033" max="12036" width="9.625" style="37" customWidth="1"/>
    <col min="12037" max="12037" width="8.625" style="37" customWidth="1"/>
    <col min="12038" max="12038" width="8.875" style="37" customWidth="1"/>
    <col min="12039" max="12039" width="8.125" style="37" customWidth="1"/>
    <col min="12040" max="12040" width="11.625" style="37" customWidth="1"/>
    <col min="12041" max="12041" width="11.5" style="37" customWidth="1"/>
    <col min="12042" max="12042" width="12.25" style="37" customWidth="1"/>
    <col min="12043" max="12044" width="9.625" style="37" customWidth="1"/>
    <col min="12045" max="12045" width="9" style="37"/>
    <col min="12046" max="12046" width="12.875" style="37" customWidth="1"/>
    <col min="12047" max="12288" width="9" style="37"/>
    <col min="12289" max="12292" width="9.625" style="37" customWidth="1"/>
    <col min="12293" max="12293" width="8.625" style="37" customWidth="1"/>
    <col min="12294" max="12294" width="8.875" style="37" customWidth="1"/>
    <col min="12295" max="12295" width="8.125" style="37" customWidth="1"/>
    <col min="12296" max="12296" width="11.625" style="37" customWidth="1"/>
    <col min="12297" max="12297" width="11.5" style="37" customWidth="1"/>
    <col min="12298" max="12298" width="12.25" style="37" customWidth="1"/>
    <col min="12299" max="12300" width="9.625" style="37" customWidth="1"/>
    <col min="12301" max="12301" width="9" style="37"/>
    <col min="12302" max="12302" width="12.875" style="37" customWidth="1"/>
    <col min="12303" max="12544" width="9" style="37"/>
    <col min="12545" max="12548" width="9.625" style="37" customWidth="1"/>
    <col min="12549" max="12549" width="8.625" style="37" customWidth="1"/>
    <col min="12550" max="12550" width="8.875" style="37" customWidth="1"/>
    <col min="12551" max="12551" width="8.125" style="37" customWidth="1"/>
    <col min="12552" max="12552" width="11.625" style="37" customWidth="1"/>
    <col min="12553" max="12553" width="11.5" style="37" customWidth="1"/>
    <col min="12554" max="12554" width="12.25" style="37" customWidth="1"/>
    <col min="12555" max="12556" width="9.625" style="37" customWidth="1"/>
    <col min="12557" max="12557" width="9" style="37"/>
    <col min="12558" max="12558" width="12.875" style="37" customWidth="1"/>
    <col min="12559" max="12800" width="9" style="37"/>
    <col min="12801" max="12804" width="9.625" style="37" customWidth="1"/>
    <col min="12805" max="12805" width="8.625" style="37" customWidth="1"/>
    <col min="12806" max="12806" width="8.875" style="37" customWidth="1"/>
    <col min="12807" max="12807" width="8.125" style="37" customWidth="1"/>
    <col min="12808" max="12808" width="11.625" style="37" customWidth="1"/>
    <col min="12809" max="12809" width="11.5" style="37" customWidth="1"/>
    <col min="12810" max="12810" width="12.25" style="37" customWidth="1"/>
    <col min="12811" max="12812" width="9.625" style="37" customWidth="1"/>
    <col min="12813" max="12813" width="9" style="37"/>
    <col min="12814" max="12814" width="12.875" style="37" customWidth="1"/>
    <col min="12815" max="13056" width="9" style="37"/>
    <col min="13057" max="13060" width="9.625" style="37" customWidth="1"/>
    <col min="13061" max="13061" width="8.625" style="37" customWidth="1"/>
    <col min="13062" max="13062" width="8.875" style="37" customWidth="1"/>
    <col min="13063" max="13063" width="8.125" style="37" customWidth="1"/>
    <col min="13064" max="13064" width="11.625" style="37" customWidth="1"/>
    <col min="13065" max="13065" width="11.5" style="37" customWidth="1"/>
    <col min="13066" max="13066" width="12.25" style="37" customWidth="1"/>
    <col min="13067" max="13068" width="9.625" style="37" customWidth="1"/>
    <col min="13069" max="13069" width="9" style="37"/>
    <col min="13070" max="13070" width="12.875" style="37" customWidth="1"/>
    <col min="13071" max="13312" width="9" style="37"/>
    <col min="13313" max="13316" width="9.625" style="37" customWidth="1"/>
    <col min="13317" max="13317" width="8.625" style="37" customWidth="1"/>
    <col min="13318" max="13318" width="8.875" style="37" customWidth="1"/>
    <col min="13319" max="13319" width="8.125" style="37" customWidth="1"/>
    <col min="13320" max="13320" width="11.625" style="37" customWidth="1"/>
    <col min="13321" max="13321" width="11.5" style="37" customWidth="1"/>
    <col min="13322" max="13322" width="12.25" style="37" customWidth="1"/>
    <col min="13323" max="13324" width="9.625" style="37" customWidth="1"/>
    <col min="13325" max="13325" width="9" style="37"/>
    <col min="13326" max="13326" width="12.875" style="37" customWidth="1"/>
    <col min="13327" max="13568" width="9" style="37"/>
    <col min="13569" max="13572" width="9.625" style="37" customWidth="1"/>
    <col min="13573" max="13573" width="8.625" style="37" customWidth="1"/>
    <col min="13574" max="13574" width="8.875" style="37" customWidth="1"/>
    <col min="13575" max="13575" width="8.125" style="37" customWidth="1"/>
    <col min="13576" max="13576" width="11.625" style="37" customWidth="1"/>
    <col min="13577" max="13577" width="11.5" style="37" customWidth="1"/>
    <col min="13578" max="13578" width="12.25" style="37" customWidth="1"/>
    <col min="13579" max="13580" width="9.625" style="37" customWidth="1"/>
    <col min="13581" max="13581" width="9" style="37"/>
    <col min="13582" max="13582" width="12.875" style="37" customWidth="1"/>
    <col min="13583" max="13824" width="9" style="37"/>
    <col min="13825" max="13828" width="9.625" style="37" customWidth="1"/>
    <col min="13829" max="13829" width="8.625" style="37" customWidth="1"/>
    <col min="13830" max="13830" width="8.875" style="37" customWidth="1"/>
    <col min="13831" max="13831" width="8.125" style="37" customWidth="1"/>
    <col min="13832" max="13832" width="11.625" style="37" customWidth="1"/>
    <col min="13833" max="13833" width="11.5" style="37" customWidth="1"/>
    <col min="13834" max="13834" width="12.25" style="37" customWidth="1"/>
    <col min="13835" max="13836" width="9.625" style="37" customWidth="1"/>
    <col min="13837" max="13837" width="9" style="37"/>
    <col min="13838" max="13838" width="12.875" style="37" customWidth="1"/>
    <col min="13839" max="14080" width="9" style="37"/>
    <col min="14081" max="14084" width="9.625" style="37" customWidth="1"/>
    <col min="14085" max="14085" width="8.625" style="37" customWidth="1"/>
    <col min="14086" max="14086" width="8.875" style="37" customWidth="1"/>
    <col min="14087" max="14087" width="8.125" style="37" customWidth="1"/>
    <col min="14088" max="14088" width="11.625" style="37" customWidth="1"/>
    <col min="14089" max="14089" width="11.5" style="37" customWidth="1"/>
    <col min="14090" max="14090" width="12.25" style="37" customWidth="1"/>
    <col min="14091" max="14092" width="9.625" style="37" customWidth="1"/>
    <col min="14093" max="14093" width="9" style="37"/>
    <col min="14094" max="14094" width="12.875" style="37" customWidth="1"/>
    <col min="14095" max="14336" width="9" style="37"/>
    <col min="14337" max="14340" width="9.625" style="37" customWidth="1"/>
    <col min="14341" max="14341" width="8.625" style="37" customWidth="1"/>
    <col min="14342" max="14342" width="8.875" style="37" customWidth="1"/>
    <col min="14343" max="14343" width="8.125" style="37" customWidth="1"/>
    <col min="14344" max="14344" width="11.625" style="37" customWidth="1"/>
    <col min="14345" max="14345" width="11.5" style="37" customWidth="1"/>
    <col min="14346" max="14346" width="12.25" style="37" customWidth="1"/>
    <col min="14347" max="14348" width="9.625" style="37" customWidth="1"/>
    <col min="14349" max="14349" width="9" style="37"/>
    <col min="14350" max="14350" width="12.875" style="37" customWidth="1"/>
    <col min="14351" max="14592" width="9" style="37"/>
    <col min="14593" max="14596" width="9.625" style="37" customWidth="1"/>
    <col min="14597" max="14597" width="8.625" style="37" customWidth="1"/>
    <col min="14598" max="14598" width="8.875" style="37" customWidth="1"/>
    <col min="14599" max="14599" width="8.125" style="37" customWidth="1"/>
    <col min="14600" max="14600" width="11.625" style="37" customWidth="1"/>
    <col min="14601" max="14601" width="11.5" style="37" customWidth="1"/>
    <col min="14602" max="14602" width="12.25" style="37" customWidth="1"/>
    <col min="14603" max="14604" width="9.625" style="37" customWidth="1"/>
    <col min="14605" max="14605" width="9" style="37"/>
    <col min="14606" max="14606" width="12.875" style="37" customWidth="1"/>
    <col min="14607" max="14848" width="9" style="37"/>
    <col min="14849" max="14852" width="9.625" style="37" customWidth="1"/>
    <col min="14853" max="14853" width="8.625" style="37" customWidth="1"/>
    <col min="14854" max="14854" width="8.875" style="37" customWidth="1"/>
    <col min="14855" max="14855" width="8.125" style="37" customWidth="1"/>
    <col min="14856" max="14856" width="11.625" style="37" customWidth="1"/>
    <col min="14857" max="14857" width="11.5" style="37" customWidth="1"/>
    <col min="14858" max="14858" width="12.25" style="37" customWidth="1"/>
    <col min="14859" max="14860" width="9.625" style="37" customWidth="1"/>
    <col min="14861" max="14861" width="9" style="37"/>
    <col min="14862" max="14862" width="12.875" style="37" customWidth="1"/>
    <col min="14863" max="15104" width="9" style="37"/>
    <col min="15105" max="15108" width="9.625" style="37" customWidth="1"/>
    <col min="15109" max="15109" width="8.625" style="37" customWidth="1"/>
    <col min="15110" max="15110" width="8.875" style="37" customWidth="1"/>
    <col min="15111" max="15111" width="8.125" style="37" customWidth="1"/>
    <col min="15112" max="15112" width="11.625" style="37" customWidth="1"/>
    <col min="15113" max="15113" width="11.5" style="37" customWidth="1"/>
    <col min="15114" max="15114" width="12.25" style="37" customWidth="1"/>
    <col min="15115" max="15116" width="9.625" style="37" customWidth="1"/>
    <col min="15117" max="15117" width="9" style="37"/>
    <col min="15118" max="15118" width="12.875" style="37" customWidth="1"/>
    <col min="15119" max="15360" width="9" style="37"/>
    <col min="15361" max="15364" width="9.625" style="37" customWidth="1"/>
    <col min="15365" max="15365" width="8.625" style="37" customWidth="1"/>
    <col min="15366" max="15366" width="8.875" style="37" customWidth="1"/>
    <col min="15367" max="15367" width="8.125" style="37" customWidth="1"/>
    <col min="15368" max="15368" width="11.625" style="37" customWidth="1"/>
    <col min="15369" max="15369" width="11.5" style="37" customWidth="1"/>
    <col min="15370" max="15370" width="12.25" style="37" customWidth="1"/>
    <col min="15371" max="15372" width="9.625" style="37" customWidth="1"/>
    <col min="15373" max="15373" width="9" style="37"/>
    <col min="15374" max="15374" width="12.875" style="37" customWidth="1"/>
    <col min="15375" max="15616" width="9" style="37"/>
    <col min="15617" max="15620" width="9.625" style="37" customWidth="1"/>
    <col min="15621" max="15621" width="8.625" style="37" customWidth="1"/>
    <col min="15622" max="15622" width="8.875" style="37" customWidth="1"/>
    <col min="15623" max="15623" width="8.125" style="37" customWidth="1"/>
    <col min="15624" max="15624" width="11.625" style="37" customWidth="1"/>
    <col min="15625" max="15625" width="11.5" style="37" customWidth="1"/>
    <col min="15626" max="15626" width="12.25" style="37" customWidth="1"/>
    <col min="15627" max="15628" width="9.625" style="37" customWidth="1"/>
    <col min="15629" max="15629" width="9" style="37"/>
    <col min="15630" max="15630" width="12.875" style="37" customWidth="1"/>
    <col min="15631" max="15872" width="9" style="37"/>
    <col min="15873" max="15876" width="9.625" style="37" customWidth="1"/>
    <col min="15877" max="15877" width="8.625" style="37" customWidth="1"/>
    <col min="15878" max="15878" width="8.875" style="37" customWidth="1"/>
    <col min="15879" max="15879" width="8.125" style="37" customWidth="1"/>
    <col min="15880" max="15880" width="11.625" style="37" customWidth="1"/>
    <col min="15881" max="15881" width="11.5" style="37" customWidth="1"/>
    <col min="15882" max="15882" width="12.25" style="37" customWidth="1"/>
    <col min="15883" max="15884" width="9.625" style="37" customWidth="1"/>
    <col min="15885" max="15885" width="9" style="37"/>
    <col min="15886" max="15886" width="12.875" style="37" customWidth="1"/>
    <col min="15887" max="16128" width="9" style="37"/>
    <col min="16129" max="16132" width="9.625" style="37" customWidth="1"/>
    <col min="16133" max="16133" width="8.625" style="37" customWidth="1"/>
    <col min="16134" max="16134" width="8.875" style="37" customWidth="1"/>
    <col min="16135" max="16135" width="8.125" style="37" customWidth="1"/>
    <col min="16136" max="16136" width="11.625" style="37" customWidth="1"/>
    <col min="16137" max="16137" width="11.5" style="37" customWidth="1"/>
    <col min="16138" max="16138" width="12.25" style="37" customWidth="1"/>
    <col min="16139" max="16140" width="9.625" style="37" customWidth="1"/>
    <col min="16141" max="16141" width="9" style="37"/>
    <col min="16142" max="16142" width="12.875" style="37" customWidth="1"/>
    <col min="16143" max="16384" width="9" style="37"/>
  </cols>
  <sheetData>
    <row r="1" spans="1:1">
      <c r="A1" s="37" t="s">
        <v>0</v>
      </c>
    </row>
    <row r="2" ht="20.25" spans="1:1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="36" customFormat="1" ht="18" customHeight="1" spans="1:13">
      <c r="A3" s="50" t="s">
        <v>2</v>
      </c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="36" customFormat="1" ht="15" customHeight="1" spans="1:13">
      <c r="A4" s="55" t="s">
        <v>3</v>
      </c>
      <c r="B4" s="56" t="s">
        <v>4</v>
      </c>
      <c r="C4" s="56" t="s">
        <v>5</v>
      </c>
      <c r="D4" s="57" t="s">
        <v>6</v>
      </c>
      <c r="E4" s="57"/>
      <c r="F4" s="57"/>
      <c r="G4" s="58"/>
      <c r="H4" s="57" t="s">
        <v>7</v>
      </c>
      <c r="I4" s="57"/>
      <c r="J4" s="57"/>
      <c r="K4" s="58"/>
      <c r="L4" s="42" t="s">
        <v>8</v>
      </c>
      <c r="M4" s="54"/>
    </row>
    <row r="5" s="36" customFormat="1" ht="35.1" customHeight="1" spans="1:13">
      <c r="A5" s="55"/>
      <c r="B5" s="56"/>
      <c r="C5" s="56"/>
      <c r="D5" s="59" t="s">
        <v>9</v>
      </c>
      <c r="E5" s="56" t="s">
        <v>10</v>
      </c>
      <c r="F5" s="56" t="s">
        <v>11</v>
      </c>
      <c r="G5" s="56" t="s">
        <v>12</v>
      </c>
      <c r="H5" s="56" t="s">
        <v>13</v>
      </c>
      <c r="I5" s="56" t="s">
        <v>14</v>
      </c>
      <c r="J5" s="56" t="s">
        <v>15</v>
      </c>
      <c r="K5" s="56" t="s">
        <v>16</v>
      </c>
      <c r="L5" s="42"/>
      <c r="M5" s="54"/>
    </row>
    <row r="6" s="36" customFormat="1" ht="18" customHeight="1" spans="1:13">
      <c r="A6" s="55">
        <v>1</v>
      </c>
      <c r="B6" s="56">
        <v>2</v>
      </c>
      <c r="C6" s="55">
        <v>3</v>
      </c>
      <c r="D6" s="56">
        <v>4</v>
      </c>
      <c r="E6" s="55">
        <v>5</v>
      </c>
      <c r="F6" s="56">
        <v>6</v>
      </c>
      <c r="G6" s="55">
        <v>7</v>
      </c>
      <c r="H6" s="56">
        <v>8</v>
      </c>
      <c r="I6" s="55">
        <v>9</v>
      </c>
      <c r="J6" s="56">
        <v>10</v>
      </c>
      <c r="K6" s="55">
        <v>11</v>
      </c>
      <c r="L6" s="56">
        <v>12</v>
      </c>
      <c r="M6" s="54"/>
    </row>
    <row r="7" s="36" customFormat="1" ht="18" customHeight="1" spans="1:13">
      <c r="A7" s="55" t="s">
        <v>17</v>
      </c>
      <c r="B7" s="60">
        <f t="shared" ref="B7:J7" si="0">SUM(B8:B25)</f>
        <v>751</v>
      </c>
      <c r="C7" s="60">
        <f t="shared" si="0"/>
        <v>9703.16</v>
      </c>
      <c r="D7" s="60">
        <f t="shared" si="0"/>
        <v>9554.16</v>
      </c>
      <c r="E7" s="60">
        <f t="shared" si="0"/>
        <v>0</v>
      </c>
      <c r="F7" s="60">
        <f t="shared" si="0"/>
        <v>0</v>
      </c>
      <c r="G7" s="60">
        <f t="shared" si="0"/>
        <v>149</v>
      </c>
      <c r="H7" s="61">
        <f t="shared" si="0"/>
        <v>3447450.8</v>
      </c>
      <c r="I7" s="61">
        <f t="shared" si="0"/>
        <v>1455474</v>
      </c>
      <c r="J7" s="61">
        <f t="shared" si="0"/>
        <v>1128876.8</v>
      </c>
      <c r="K7" s="60"/>
      <c r="L7" s="55"/>
      <c r="M7" s="54"/>
    </row>
    <row r="8" s="36" customFormat="1" ht="18" customHeight="1" spans="1:13">
      <c r="A8" s="55" t="s">
        <v>18</v>
      </c>
      <c r="B8" s="42">
        <v>60</v>
      </c>
      <c r="C8" s="62">
        <v>457.59</v>
      </c>
      <c r="D8" s="62">
        <v>457.59</v>
      </c>
      <c r="E8" s="56"/>
      <c r="F8" s="56"/>
      <c r="G8" s="56"/>
      <c r="H8" s="63">
        <f>I8+J8+K8</f>
        <v>173884.2</v>
      </c>
      <c r="I8" s="63">
        <f>C8*150</f>
        <v>68638.5</v>
      </c>
      <c r="J8" s="63">
        <f>C8*230</f>
        <v>105245.7</v>
      </c>
      <c r="K8" s="56"/>
      <c r="L8" s="55"/>
      <c r="M8" s="54"/>
    </row>
    <row r="9" s="36" customFormat="1" ht="18" customHeight="1" spans="1:13">
      <c r="A9" s="55" t="s">
        <v>19</v>
      </c>
      <c r="B9" s="42">
        <v>5</v>
      </c>
      <c r="C9" s="62">
        <v>5.5</v>
      </c>
      <c r="D9" s="62">
        <v>5.5</v>
      </c>
      <c r="E9" s="56"/>
      <c r="F9" s="56"/>
      <c r="G9" s="56"/>
      <c r="H9" s="63">
        <f t="shared" ref="H9:H25" si="1">I9+J9+K9</f>
        <v>2090</v>
      </c>
      <c r="I9" s="63">
        <f t="shared" ref="I9:I25" si="2">C9*150</f>
        <v>825</v>
      </c>
      <c r="J9" s="63">
        <f t="shared" ref="J9:J24" si="3">C9*230</f>
        <v>1265</v>
      </c>
      <c r="K9" s="56"/>
      <c r="L9" s="55"/>
      <c r="M9" s="54"/>
    </row>
    <row r="10" s="36" customFormat="1" ht="18" customHeight="1" spans="1:13">
      <c r="A10" s="55" t="s">
        <v>20</v>
      </c>
      <c r="B10" s="42">
        <v>40</v>
      </c>
      <c r="C10" s="62">
        <v>961.73</v>
      </c>
      <c r="D10" s="62">
        <v>961.73</v>
      </c>
      <c r="E10" s="56"/>
      <c r="F10" s="56"/>
      <c r="G10" s="56"/>
      <c r="H10" s="63">
        <f t="shared" si="1"/>
        <v>365457.4</v>
      </c>
      <c r="I10" s="63">
        <f t="shared" si="2"/>
        <v>144259.5</v>
      </c>
      <c r="J10" s="63">
        <f t="shared" si="3"/>
        <v>221197.9</v>
      </c>
      <c r="K10" s="56"/>
      <c r="L10" s="55"/>
      <c r="M10" s="54"/>
    </row>
    <row r="11" s="36" customFormat="1" ht="18" customHeight="1" spans="1:13">
      <c r="A11" s="55" t="s">
        <v>21</v>
      </c>
      <c r="B11" s="42">
        <v>27</v>
      </c>
      <c r="C11" s="62">
        <v>32.97</v>
      </c>
      <c r="D11" s="62">
        <v>32.97</v>
      </c>
      <c r="E11" s="56"/>
      <c r="F11" s="56"/>
      <c r="G11" s="56"/>
      <c r="H11" s="63">
        <f t="shared" si="1"/>
        <v>12528.6</v>
      </c>
      <c r="I11" s="63">
        <f t="shared" si="2"/>
        <v>4945.5</v>
      </c>
      <c r="J11" s="63">
        <f t="shared" si="3"/>
        <v>7583.1</v>
      </c>
      <c r="K11" s="56"/>
      <c r="L11" s="55"/>
      <c r="M11" s="54"/>
    </row>
    <row r="12" s="36" customFormat="1" ht="18" customHeight="1" spans="1:13">
      <c r="A12" s="64" t="s">
        <v>22</v>
      </c>
      <c r="B12" s="42">
        <v>27</v>
      </c>
      <c r="C12" s="62">
        <v>21.76</v>
      </c>
      <c r="D12" s="62">
        <v>21.76</v>
      </c>
      <c r="E12" s="56"/>
      <c r="F12" s="56"/>
      <c r="G12" s="56"/>
      <c r="H12" s="63">
        <f t="shared" si="1"/>
        <v>8268.8</v>
      </c>
      <c r="I12" s="63">
        <f t="shared" si="2"/>
        <v>3264</v>
      </c>
      <c r="J12" s="63">
        <f t="shared" si="3"/>
        <v>5004.8</v>
      </c>
      <c r="K12" s="56"/>
      <c r="L12" s="47"/>
      <c r="M12" s="54"/>
    </row>
    <row r="13" s="36" customFormat="1" ht="18" customHeight="1" spans="1:13">
      <c r="A13" s="55" t="s">
        <v>23</v>
      </c>
      <c r="B13" s="42">
        <v>1</v>
      </c>
      <c r="C13" s="62">
        <v>1.3</v>
      </c>
      <c r="D13" s="62">
        <v>1.3</v>
      </c>
      <c r="E13" s="56"/>
      <c r="F13" s="56"/>
      <c r="G13" s="56"/>
      <c r="H13" s="63">
        <f t="shared" si="1"/>
        <v>494</v>
      </c>
      <c r="I13" s="63">
        <f t="shared" si="2"/>
        <v>195</v>
      </c>
      <c r="J13" s="63">
        <f t="shared" si="3"/>
        <v>299</v>
      </c>
      <c r="K13" s="56"/>
      <c r="L13" s="55"/>
      <c r="M13" s="54"/>
    </row>
    <row r="14" s="36" customFormat="1" ht="18" customHeight="1" spans="1:13">
      <c r="A14" s="55" t="s">
        <v>24</v>
      </c>
      <c r="B14" s="42">
        <v>38</v>
      </c>
      <c r="C14" s="62">
        <v>414.03</v>
      </c>
      <c r="D14" s="62">
        <v>414.03</v>
      </c>
      <c r="E14" s="56"/>
      <c r="F14" s="56"/>
      <c r="G14" s="56"/>
      <c r="H14" s="63">
        <f t="shared" si="1"/>
        <v>157331.4</v>
      </c>
      <c r="I14" s="63">
        <f t="shared" si="2"/>
        <v>62104.5</v>
      </c>
      <c r="J14" s="63">
        <f t="shared" si="3"/>
        <v>95226.9</v>
      </c>
      <c r="K14" s="56"/>
      <c r="L14" s="55"/>
      <c r="M14" s="54"/>
    </row>
    <row r="15" s="36" customFormat="1" ht="18" customHeight="1" spans="1:13">
      <c r="A15" s="55" t="s">
        <v>25</v>
      </c>
      <c r="B15" s="42">
        <v>173</v>
      </c>
      <c r="C15" s="62">
        <v>176.39</v>
      </c>
      <c r="D15" s="62">
        <v>176.39</v>
      </c>
      <c r="E15" s="56"/>
      <c r="F15" s="56"/>
      <c r="G15" s="56"/>
      <c r="H15" s="63">
        <f t="shared" si="1"/>
        <v>67028.2</v>
      </c>
      <c r="I15" s="63">
        <f t="shared" si="2"/>
        <v>26458.5</v>
      </c>
      <c r="J15" s="63">
        <f t="shared" si="3"/>
        <v>40569.7</v>
      </c>
      <c r="K15" s="56"/>
      <c r="L15" s="55"/>
      <c r="M15" s="54"/>
    </row>
    <row r="16" s="36" customFormat="1" ht="18" customHeight="1" spans="1:13">
      <c r="A16" s="55" t="s">
        <v>26</v>
      </c>
      <c r="B16" s="42">
        <v>8</v>
      </c>
      <c r="C16" s="62">
        <v>230.75</v>
      </c>
      <c r="D16" s="62">
        <v>230.75</v>
      </c>
      <c r="E16" s="56"/>
      <c r="F16" s="56"/>
      <c r="G16" s="56"/>
      <c r="H16" s="63">
        <f t="shared" si="1"/>
        <v>87685</v>
      </c>
      <c r="I16" s="63">
        <f t="shared" si="2"/>
        <v>34612.5</v>
      </c>
      <c r="J16" s="63">
        <f t="shared" si="3"/>
        <v>53072.5</v>
      </c>
      <c r="K16" s="56"/>
      <c r="L16" s="55"/>
      <c r="M16" s="54"/>
    </row>
    <row r="17" s="36" customFormat="1" ht="18" customHeight="1" spans="1:13">
      <c r="A17" s="55" t="s">
        <v>27</v>
      </c>
      <c r="B17" s="42">
        <v>31</v>
      </c>
      <c r="C17" s="62">
        <v>121.59</v>
      </c>
      <c r="D17" s="62">
        <v>121.59</v>
      </c>
      <c r="E17" s="56"/>
      <c r="F17" s="56"/>
      <c r="G17" s="56"/>
      <c r="H17" s="63">
        <f t="shared" si="1"/>
        <v>46204.2</v>
      </c>
      <c r="I17" s="63">
        <f t="shared" si="2"/>
        <v>18238.5</v>
      </c>
      <c r="J17" s="63">
        <f t="shared" si="3"/>
        <v>27965.7</v>
      </c>
      <c r="K17" s="56"/>
      <c r="L17" s="55"/>
      <c r="M17" s="54"/>
    </row>
    <row r="18" s="36" customFormat="1" ht="18" customHeight="1" spans="1:13">
      <c r="A18" s="55" t="s">
        <v>28</v>
      </c>
      <c r="B18" s="42">
        <v>179</v>
      </c>
      <c r="C18" s="62">
        <v>228.39</v>
      </c>
      <c r="D18" s="62">
        <v>228.39</v>
      </c>
      <c r="E18" s="56"/>
      <c r="F18" s="56"/>
      <c r="G18" s="56"/>
      <c r="H18" s="63">
        <f t="shared" si="1"/>
        <v>86788.2</v>
      </c>
      <c r="I18" s="63">
        <f t="shared" si="2"/>
        <v>34258.5</v>
      </c>
      <c r="J18" s="63">
        <f t="shared" si="3"/>
        <v>52529.7</v>
      </c>
      <c r="K18" s="56"/>
      <c r="L18" s="55"/>
      <c r="M18" s="54"/>
    </row>
    <row r="19" s="36" customFormat="1" ht="18" customHeight="1" spans="1:13">
      <c r="A19" s="55" t="s">
        <v>29</v>
      </c>
      <c r="B19" s="42">
        <v>5</v>
      </c>
      <c r="C19" s="62">
        <v>1734.18</v>
      </c>
      <c r="D19" s="62">
        <v>1734.18</v>
      </c>
      <c r="E19" s="56"/>
      <c r="F19" s="56"/>
      <c r="G19" s="56"/>
      <c r="H19" s="63">
        <f t="shared" si="1"/>
        <v>658988.4</v>
      </c>
      <c r="I19" s="63">
        <f t="shared" si="2"/>
        <v>260127</v>
      </c>
      <c r="J19" s="63">
        <f t="shared" si="3"/>
        <v>398861.4</v>
      </c>
      <c r="K19" s="56"/>
      <c r="L19" s="55"/>
      <c r="M19" s="54"/>
    </row>
    <row r="20" s="36" customFormat="1" ht="18" customHeight="1" spans="1:13">
      <c r="A20" s="55" t="s">
        <v>30</v>
      </c>
      <c r="B20" s="42">
        <v>51</v>
      </c>
      <c r="C20" s="62">
        <v>65.18</v>
      </c>
      <c r="D20" s="62">
        <v>65.18</v>
      </c>
      <c r="E20" s="56"/>
      <c r="F20" s="56"/>
      <c r="G20" s="56"/>
      <c r="H20" s="63">
        <f t="shared" si="1"/>
        <v>24768.4</v>
      </c>
      <c r="I20" s="63">
        <f t="shared" si="2"/>
        <v>9777</v>
      </c>
      <c r="J20" s="63">
        <f t="shared" si="3"/>
        <v>14991.4</v>
      </c>
      <c r="K20" s="56"/>
      <c r="L20" s="55"/>
      <c r="M20" s="54"/>
    </row>
    <row r="21" s="36" customFormat="1" ht="18" customHeight="1" spans="1:13">
      <c r="A21" s="55" t="s">
        <v>31</v>
      </c>
      <c r="B21" s="42">
        <v>14</v>
      </c>
      <c r="C21" s="62">
        <v>98.93</v>
      </c>
      <c r="D21" s="62">
        <v>98.93</v>
      </c>
      <c r="E21" s="56"/>
      <c r="F21" s="56"/>
      <c r="G21" s="56"/>
      <c r="H21" s="63">
        <f t="shared" si="1"/>
        <v>37593.4</v>
      </c>
      <c r="I21" s="63">
        <f t="shared" si="2"/>
        <v>14839.5</v>
      </c>
      <c r="J21" s="63">
        <f t="shared" si="3"/>
        <v>22753.9</v>
      </c>
      <c r="K21" s="56"/>
      <c r="L21" s="55"/>
      <c r="M21" s="54"/>
    </row>
    <row r="22" s="36" customFormat="1" ht="18" customHeight="1" spans="1:13">
      <c r="A22" s="55" t="s">
        <v>32</v>
      </c>
      <c r="B22" s="42">
        <v>29</v>
      </c>
      <c r="C22" s="62">
        <v>179</v>
      </c>
      <c r="D22" s="62">
        <v>179</v>
      </c>
      <c r="E22" s="56"/>
      <c r="F22" s="56"/>
      <c r="G22" s="56"/>
      <c r="H22" s="63">
        <f t="shared" si="1"/>
        <v>68020</v>
      </c>
      <c r="I22" s="63">
        <f t="shared" si="2"/>
        <v>26850</v>
      </c>
      <c r="J22" s="63">
        <f t="shared" si="3"/>
        <v>41170</v>
      </c>
      <c r="K22" s="56"/>
      <c r="L22" s="55"/>
      <c r="M22" s="54"/>
    </row>
    <row r="23" s="36" customFormat="1" ht="18" customHeight="1" spans="1:13">
      <c r="A23" s="55" t="s">
        <v>33</v>
      </c>
      <c r="B23" s="42">
        <v>33</v>
      </c>
      <c r="C23" s="62">
        <v>98.74</v>
      </c>
      <c r="D23" s="62">
        <v>98.74</v>
      </c>
      <c r="E23" s="42"/>
      <c r="F23" s="56"/>
      <c r="G23" s="56"/>
      <c r="H23" s="63">
        <f t="shared" si="1"/>
        <v>37521.2</v>
      </c>
      <c r="I23" s="63">
        <f t="shared" si="2"/>
        <v>14811</v>
      </c>
      <c r="J23" s="63">
        <f t="shared" si="3"/>
        <v>22710.2</v>
      </c>
      <c r="K23" s="56"/>
      <c r="L23" s="55"/>
      <c r="M23" s="54"/>
    </row>
    <row r="24" s="36" customFormat="1" ht="18" customHeight="1" spans="1:13">
      <c r="A24" s="55" t="s">
        <v>34</v>
      </c>
      <c r="B24" s="42">
        <v>29</v>
      </c>
      <c r="C24" s="62">
        <v>80.13</v>
      </c>
      <c r="D24" s="62">
        <v>80.13</v>
      </c>
      <c r="E24" s="42"/>
      <c r="F24" s="56"/>
      <c r="G24" s="56"/>
      <c r="H24" s="63">
        <f t="shared" si="1"/>
        <v>30449.4</v>
      </c>
      <c r="I24" s="63">
        <f t="shared" si="2"/>
        <v>12019.5</v>
      </c>
      <c r="J24" s="63">
        <f t="shared" si="3"/>
        <v>18429.9</v>
      </c>
      <c r="K24" s="56"/>
      <c r="L24" s="55"/>
      <c r="M24" s="54"/>
    </row>
    <row r="25" s="36" customFormat="1" ht="18" customHeight="1" spans="1:13">
      <c r="A25" s="55" t="s">
        <v>35</v>
      </c>
      <c r="B25" s="42">
        <v>1</v>
      </c>
      <c r="C25" s="62">
        <v>4795</v>
      </c>
      <c r="D25" s="62">
        <v>4646</v>
      </c>
      <c r="E25" s="56"/>
      <c r="F25" s="56"/>
      <c r="G25" s="42">
        <v>149</v>
      </c>
      <c r="H25" s="63">
        <f t="shared" si="1"/>
        <v>1582350</v>
      </c>
      <c r="I25" s="63">
        <f t="shared" si="2"/>
        <v>719250</v>
      </c>
      <c r="J25" s="63"/>
      <c r="K25" s="63">
        <f>C25*180</f>
        <v>863100</v>
      </c>
      <c r="L25" s="55"/>
      <c r="M25" s="54"/>
    </row>
    <row r="26" s="36" customFormat="1" ht="26" customHeight="1" spans="1:13">
      <c r="A26" s="49" t="s">
        <v>36</v>
      </c>
      <c r="B26" s="49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54"/>
    </row>
    <row r="27" s="36" customFormat="1" ht="15" customHeight="1" spans="1:12">
      <c r="A27" s="50" t="s">
        <v>37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="36" customFormat="1" ht="15" customHeight="1" spans="1:12">
      <c r="A28" s="66" t="s">
        <v>38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29" ht="15" customHeight="1" spans="1:12">
      <c r="A29" s="66" t="s">
        <v>39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</row>
    <row r="30" ht="15" customHeight="1" spans="1:12">
      <c r="A30" s="66" t="s">
        <v>40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</row>
  </sheetData>
  <mergeCells count="12">
    <mergeCell ref="A2:L2"/>
    <mergeCell ref="D4:G4"/>
    <mergeCell ref="H4:K4"/>
    <mergeCell ref="A26:L26"/>
    <mergeCell ref="A27:L27"/>
    <mergeCell ref="A28:L28"/>
    <mergeCell ref="A29:L29"/>
    <mergeCell ref="A30:L30"/>
    <mergeCell ref="A4:A5"/>
    <mergeCell ref="B4:B5"/>
    <mergeCell ref="C4:C5"/>
    <mergeCell ref="L4:L5"/>
  </mergeCells>
  <printOptions horizontalCentered="1" verticalCentered="1"/>
  <pageMargins left="0.389583333333333" right="0.389583333333333" top="0.389583333333333" bottom="0.236111111111111" header="0" footer="0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6" workbookViewId="0">
      <selection activeCell="F6" sqref="F6"/>
    </sheetView>
  </sheetViews>
  <sheetFormatPr defaultColWidth="9" defaultRowHeight="14.25" outlineLevelCol="5"/>
  <cols>
    <col min="1" max="1" width="5.875" style="37" customWidth="1"/>
    <col min="2" max="2" width="9.625" style="37" customWidth="1"/>
    <col min="3" max="3" width="25.25" style="37" customWidth="1"/>
    <col min="4" max="4" width="18.75" style="37" customWidth="1"/>
    <col min="5" max="5" width="22.5" style="37" customWidth="1"/>
    <col min="6" max="256" width="9" style="37"/>
    <col min="257" max="257" width="5.875" style="37" customWidth="1"/>
    <col min="258" max="258" width="9.625" style="37" customWidth="1"/>
    <col min="259" max="259" width="25.25" style="37" customWidth="1"/>
    <col min="260" max="260" width="18.75" style="37" customWidth="1"/>
    <col min="261" max="261" width="22.5" style="37" customWidth="1"/>
    <col min="262" max="512" width="9" style="37"/>
    <col min="513" max="513" width="5.875" style="37" customWidth="1"/>
    <col min="514" max="514" width="9.625" style="37" customWidth="1"/>
    <col min="515" max="515" width="25.25" style="37" customWidth="1"/>
    <col min="516" max="516" width="18.75" style="37" customWidth="1"/>
    <col min="517" max="517" width="22.5" style="37" customWidth="1"/>
    <col min="518" max="768" width="9" style="37"/>
    <col min="769" max="769" width="5.875" style="37" customWidth="1"/>
    <col min="770" max="770" width="9.625" style="37" customWidth="1"/>
    <col min="771" max="771" width="25.25" style="37" customWidth="1"/>
    <col min="772" max="772" width="18.75" style="37" customWidth="1"/>
    <col min="773" max="773" width="22.5" style="37" customWidth="1"/>
    <col min="774" max="1024" width="9" style="37"/>
    <col min="1025" max="1025" width="5.875" style="37" customWidth="1"/>
    <col min="1026" max="1026" width="9.625" style="37" customWidth="1"/>
    <col min="1027" max="1027" width="25.25" style="37" customWidth="1"/>
    <col min="1028" max="1028" width="18.75" style="37" customWidth="1"/>
    <col min="1029" max="1029" width="22.5" style="37" customWidth="1"/>
    <col min="1030" max="1280" width="9" style="37"/>
    <col min="1281" max="1281" width="5.875" style="37" customWidth="1"/>
    <col min="1282" max="1282" width="9.625" style="37" customWidth="1"/>
    <col min="1283" max="1283" width="25.25" style="37" customWidth="1"/>
    <col min="1284" max="1284" width="18.75" style="37" customWidth="1"/>
    <col min="1285" max="1285" width="22.5" style="37" customWidth="1"/>
    <col min="1286" max="1536" width="9" style="37"/>
    <col min="1537" max="1537" width="5.875" style="37" customWidth="1"/>
    <col min="1538" max="1538" width="9.625" style="37" customWidth="1"/>
    <col min="1539" max="1539" width="25.25" style="37" customWidth="1"/>
    <col min="1540" max="1540" width="18.75" style="37" customWidth="1"/>
    <col min="1541" max="1541" width="22.5" style="37" customWidth="1"/>
    <col min="1542" max="1792" width="9" style="37"/>
    <col min="1793" max="1793" width="5.875" style="37" customWidth="1"/>
    <col min="1794" max="1794" width="9.625" style="37" customWidth="1"/>
    <col min="1795" max="1795" width="25.25" style="37" customWidth="1"/>
    <col min="1796" max="1796" width="18.75" style="37" customWidth="1"/>
    <col min="1797" max="1797" width="22.5" style="37" customWidth="1"/>
    <col min="1798" max="2048" width="9" style="37"/>
    <col min="2049" max="2049" width="5.875" style="37" customWidth="1"/>
    <col min="2050" max="2050" width="9.625" style="37" customWidth="1"/>
    <col min="2051" max="2051" width="25.25" style="37" customWidth="1"/>
    <col min="2052" max="2052" width="18.75" style="37" customWidth="1"/>
    <col min="2053" max="2053" width="22.5" style="37" customWidth="1"/>
    <col min="2054" max="2304" width="9" style="37"/>
    <col min="2305" max="2305" width="5.875" style="37" customWidth="1"/>
    <col min="2306" max="2306" width="9.625" style="37" customWidth="1"/>
    <col min="2307" max="2307" width="25.25" style="37" customWidth="1"/>
    <col min="2308" max="2308" width="18.75" style="37" customWidth="1"/>
    <col min="2309" max="2309" width="22.5" style="37" customWidth="1"/>
    <col min="2310" max="2560" width="9" style="37"/>
    <col min="2561" max="2561" width="5.875" style="37" customWidth="1"/>
    <col min="2562" max="2562" width="9.625" style="37" customWidth="1"/>
    <col min="2563" max="2563" width="25.25" style="37" customWidth="1"/>
    <col min="2564" max="2564" width="18.75" style="37" customWidth="1"/>
    <col min="2565" max="2565" width="22.5" style="37" customWidth="1"/>
    <col min="2566" max="2816" width="9" style="37"/>
    <col min="2817" max="2817" width="5.875" style="37" customWidth="1"/>
    <col min="2818" max="2818" width="9.625" style="37" customWidth="1"/>
    <col min="2819" max="2819" width="25.25" style="37" customWidth="1"/>
    <col min="2820" max="2820" width="18.75" style="37" customWidth="1"/>
    <col min="2821" max="2821" width="22.5" style="37" customWidth="1"/>
    <col min="2822" max="3072" width="9" style="37"/>
    <col min="3073" max="3073" width="5.875" style="37" customWidth="1"/>
    <col min="3074" max="3074" width="9.625" style="37" customWidth="1"/>
    <col min="3075" max="3075" width="25.25" style="37" customWidth="1"/>
    <col min="3076" max="3076" width="18.75" style="37" customWidth="1"/>
    <col min="3077" max="3077" width="22.5" style="37" customWidth="1"/>
    <col min="3078" max="3328" width="9" style="37"/>
    <col min="3329" max="3329" width="5.875" style="37" customWidth="1"/>
    <col min="3330" max="3330" width="9.625" style="37" customWidth="1"/>
    <col min="3331" max="3331" width="25.25" style="37" customWidth="1"/>
    <col min="3332" max="3332" width="18.75" style="37" customWidth="1"/>
    <col min="3333" max="3333" width="22.5" style="37" customWidth="1"/>
    <col min="3334" max="3584" width="9" style="37"/>
    <col min="3585" max="3585" width="5.875" style="37" customWidth="1"/>
    <col min="3586" max="3586" width="9.625" style="37" customWidth="1"/>
    <col min="3587" max="3587" width="25.25" style="37" customWidth="1"/>
    <col min="3588" max="3588" width="18.75" style="37" customWidth="1"/>
    <col min="3589" max="3589" width="22.5" style="37" customWidth="1"/>
    <col min="3590" max="3840" width="9" style="37"/>
    <col min="3841" max="3841" width="5.875" style="37" customWidth="1"/>
    <col min="3842" max="3842" width="9.625" style="37" customWidth="1"/>
    <col min="3843" max="3843" width="25.25" style="37" customWidth="1"/>
    <col min="3844" max="3844" width="18.75" style="37" customWidth="1"/>
    <col min="3845" max="3845" width="22.5" style="37" customWidth="1"/>
    <col min="3846" max="4096" width="9" style="37"/>
    <col min="4097" max="4097" width="5.875" style="37" customWidth="1"/>
    <col min="4098" max="4098" width="9.625" style="37" customWidth="1"/>
    <col min="4099" max="4099" width="25.25" style="37" customWidth="1"/>
    <col min="4100" max="4100" width="18.75" style="37" customWidth="1"/>
    <col min="4101" max="4101" width="22.5" style="37" customWidth="1"/>
    <col min="4102" max="4352" width="9" style="37"/>
    <col min="4353" max="4353" width="5.875" style="37" customWidth="1"/>
    <col min="4354" max="4354" width="9.625" style="37" customWidth="1"/>
    <col min="4355" max="4355" width="25.25" style="37" customWidth="1"/>
    <col min="4356" max="4356" width="18.75" style="37" customWidth="1"/>
    <col min="4357" max="4357" width="22.5" style="37" customWidth="1"/>
    <col min="4358" max="4608" width="9" style="37"/>
    <col min="4609" max="4609" width="5.875" style="37" customWidth="1"/>
    <col min="4610" max="4610" width="9.625" style="37" customWidth="1"/>
    <col min="4611" max="4611" width="25.25" style="37" customWidth="1"/>
    <col min="4612" max="4612" width="18.75" style="37" customWidth="1"/>
    <col min="4613" max="4613" width="22.5" style="37" customWidth="1"/>
    <col min="4614" max="4864" width="9" style="37"/>
    <col min="4865" max="4865" width="5.875" style="37" customWidth="1"/>
    <col min="4866" max="4866" width="9.625" style="37" customWidth="1"/>
    <col min="4867" max="4867" width="25.25" style="37" customWidth="1"/>
    <col min="4868" max="4868" width="18.75" style="37" customWidth="1"/>
    <col min="4869" max="4869" width="22.5" style="37" customWidth="1"/>
    <col min="4870" max="5120" width="9" style="37"/>
    <col min="5121" max="5121" width="5.875" style="37" customWidth="1"/>
    <col min="5122" max="5122" width="9.625" style="37" customWidth="1"/>
    <col min="5123" max="5123" width="25.25" style="37" customWidth="1"/>
    <col min="5124" max="5124" width="18.75" style="37" customWidth="1"/>
    <col min="5125" max="5125" width="22.5" style="37" customWidth="1"/>
    <col min="5126" max="5376" width="9" style="37"/>
    <col min="5377" max="5377" width="5.875" style="37" customWidth="1"/>
    <col min="5378" max="5378" width="9.625" style="37" customWidth="1"/>
    <col min="5379" max="5379" width="25.25" style="37" customWidth="1"/>
    <col min="5380" max="5380" width="18.75" style="37" customWidth="1"/>
    <col min="5381" max="5381" width="22.5" style="37" customWidth="1"/>
    <col min="5382" max="5632" width="9" style="37"/>
    <col min="5633" max="5633" width="5.875" style="37" customWidth="1"/>
    <col min="5634" max="5634" width="9.625" style="37" customWidth="1"/>
    <col min="5635" max="5635" width="25.25" style="37" customWidth="1"/>
    <col min="5636" max="5636" width="18.75" style="37" customWidth="1"/>
    <col min="5637" max="5637" width="22.5" style="37" customWidth="1"/>
    <col min="5638" max="5888" width="9" style="37"/>
    <col min="5889" max="5889" width="5.875" style="37" customWidth="1"/>
    <col min="5890" max="5890" width="9.625" style="37" customWidth="1"/>
    <col min="5891" max="5891" width="25.25" style="37" customWidth="1"/>
    <col min="5892" max="5892" width="18.75" style="37" customWidth="1"/>
    <col min="5893" max="5893" width="22.5" style="37" customWidth="1"/>
    <col min="5894" max="6144" width="9" style="37"/>
    <col min="6145" max="6145" width="5.875" style="37" customWidth="1"/>
    <col min="6146" max="6146" width="9.625" style="37" customWidth="1"/>
    <col min="6147" max="6147" width="25.25" style="37" customWidth="1"/>
    <col min="6148" max="6148" width="18.75" style="37" customWidth="1"/>
    <col min="6149" max="6149" width="22.5" style="37" customWidth="1"/>
    <col min="6150" max="6400" width="9" style="37"/>
    <col min="6401" max="6401" width="5.875" style="37" customWidth="1"/>
    <col min="6402" max="6402" width="9.625" style="37" customWidth="1"/>
    <col min="6403" max="6403" width="25.25" style="37" customWidth="1"/>
    <col min="6404" max="6404" width="18.75" style="37" customWidth="1"/>
    <col min="6405" max="6405" width="22.5" style="37" customWidth="1"/>
    <col min="6406" max="6656" width="9" style="37"/>
    <col min="6657" max="6657" width="5.875" style="37" customWidth="1"/>
    <col min="6658" max="6658" width="9.625" style="37" customWidth="1"/>
    <col min="6659" max="6659" width="25.25" style="37" customWidth="1"/>
    <col min="6660" max="6660" width="18.75" style="37" customWidth="1"/>
    <col min="6661" max="6661" width="22.5" style="37" customWidth="1"/>
    <col min="6662" max="6912" width="9" style="37"/>
    <col min="6913" max="6913" width="5.875" style="37" customWidth="1"/>
    <col min="6914" max="6914" width="9.625" style="37" customWidth="1"/>
    <col min="6915" max="6915" width="25.25" style="37" customWidth="1"/>
    <col min="6916" max="6916" width="18.75" style="37" customWidth="1"/>
    <col min="6917" max="6917" width="22.5" style="37" customWidth="1"/>
    <col min="6918" max="7168" width="9" style="37"/>
    <col min="7169" max="7169" width="5.875" style="37" customWidth="1"/>
    <col min="7170" max="7170" width="9.625" style="37" customWidth="1"/>
    <col min="7171" max="7171" width="25.25" style="37" customWidth="1"/>
    <col min="7172" max="7172" width="18.75" style="37" customWidth="1"/>
    <col min="7173" max="7173" width="22.5" style="37" customWidth="1"/>
    <col min="7174" max="7424" width="9" style="37"/>
    <col min="7425" max="7425" width="5.875" style="37" customWidth="1"/>
    <col min="7426" max="7426" width="9.625" style="37" customWidth="1"/>
    <col min="7427" max="7427" width="25.25" style="37" customWidth="1"/>
    <col min="7428" max="7428" width="18.75" style="37" customWidth="1"/>
    <col min="7429" max="7429" width="22.5" style="37" customWidth="1"/>
    <col min="7430" max="7680" width="9" style="37"/>
    <col min="7681" max="7681" width="5.875" style="37" customWidth="1"/>
    <col min="7682" max="7682" width="9.625" style="37" customWidth="1"/>
    <col min="7683" max="7683" width="25.25" style="37" customWidth="1"/>
    <col min="7684" max="7684" width="18.75" style="37" customWidth="1"/>
    <col min="7685" max="7685" width="22.5" style="37" customWidth="1"/>
    <col min="7686" max="7936" width="9" style="37"/>
    <col min="7937" max="7937" width="5.875" style="37" customWidth="1"/>
    <col min="7938" max="7938" width="9.625" style="37" customWidth="1"/>
    <col min="7939" max="7939" width="25.25" style="37" customWidth="1"/>
    <col min="7940" max="7940" width="18.75" style="37" customWidth="1"/>
    <col min="7941" max="7941" width="22.5" style="37" customWidth="1"/>
    <col min="7942" max="8192" width="9" style="37"/>
    <col min="8193" max="8193" width="5.875" style="37" customWidth="1"/>
    <col min="8194" max="8194" width="9.625" style="37" customWidth="1"/>
    <col min="8195" max="8195" width="25.25" style="37" customWidth="1"/>
    <col min="8196" max="8196" width="18.75" style="37" customWidth="1"/>
    <col min="8197" max="8197" width="22.5" style="37" customWidth="1"/>
    <col min="8198" max="8448" width="9" style="37"/>
    <col min="8449" max="8449" width="5.875" style="37" customWidth="1"/>
    <col min="8450" max="8450" width="9.625" style="37" customWidth="1"/>
    <col min="8451" max="8451" width="25.25" style="37" customWidth="1"/>
    <col min="8452" max="8452" width="18.75" style="37" customWidth="1"/>
    <col min="8453" max="8453" width="22.5" style="37" customWidth="1"/>
    <col min="8454" max="8704" width="9" style="37"/>
    <col min="8705" max="8705" width="5.875" style="37" customWidth="1"/>
    <col min="8706" max="8706" width="9.625" style="37" customWidth="1"/>
    <col min="8707" max="8707" width="25.25" style="37" customWidth="1"/>
    <col min="8708" max="8708" width="18.75" style="37" customWidth="1"/>
    <col min="8709" max="8709" width="22.5" style="37" customWidth="1"/>
    <col min="8710" max="8960" width="9" style="37"/>
    <col min="8961" max="8961" width="5.875" style="37" customWidth="1"/>
    <col min="8962" max="8962" width="9.625" style="37" customWidth="1"/>
    <col min="8963" max="8963" width="25.25" style="37" customWidth="1"/>
    <col min="8964" max="8964" width="18.75" style="37" customWidth="1"/>
    <col min="8965" max="8965" width="22.5" style="37" customWidth="1"/>
    <col min="8966" max="9216" width="9" style="37"/>
    <col min="9217" max="9217" width="5.875" style="37" customWidth="1"/>
    <col min="9218" max="9218" width="9.625" style="37" customWidth="1"/>
    <col min="9219" max="9219" width="25.25" style="37" customWidth="1"/>
    <col min="9220" max="9220" width="18.75" style="37" customWidth="1"/>
    <col min="9221" max="9221" width="22.5" style="37" customWidth="1"/>
    <col min="9222" max="9472" width="9" style="37"/>
    <col min="9473" max="9473" width="5.875" style="37" customWidth="1"/>
    <col min="9474" max="9474" width="9.625" style="37" customWidth="1"/>
    <col min="9475" max="9475" width="25.25" style="37" customWidth="1"/>
    <col min="9476" max="9476" width="18.75" style="37" customWidth="1"/>
    <col min="9477" max="9477" width="22.5" style="37" customWidth="1"/>
    <col min="9478" max="9728" width="9" style="37"/>
    <col min="9729" max="9729" width="5.875" style="37" customWidth="1"/>
    <col min="9730" max="9730" width="9.625" style="37" customWidth="1"/>
    <col min="9731" max="9731" width="25.25" style="37" customWidth="1"/>
    <col min="9732" max="9732" width="18.75" style="37" customWidth="1"/>
    <col min="9733" max="9733" width="22.5" style="37" customWidth="1"/>
    <col min="9734" max="9984" width="9" style="37"/>
    <col min="9985" max="9985" width="5.875" style="37" customWidth="1"/>
    <col min="9986" max="9986" width="9.625" style="37" customWidth="1"/>
    <col min="9987" max="9987" width="25.25" style="37" customWidth="1"/>
    <col min="9988" max="9988" width="18.75" style="37" customWidth="1"/>
    <col min="9989" max="9989" width="22.5" style="37" customWidth="1"/>
    <col min="9990" max="10240" width="9" style="37"/>
    <col min="10241" max="10241" width="5.875" style="37" customWidth="1"/>
    <col min="10242" max="10242" width="9.625" style="37" customWidth="1"/>
    <col min="10243" max="10243" width="25.25" style="37" customWidth="1"/>
    <col min="10244" max="10244" width="18.75" style="37" customWidth="1"/>
    <col min="10245" max="10245" width="22.5" style="37" customWidth="1"/>
    <col min="10246" max="10496" width="9" style="37"/>
    <col min="10497" max="10497" width="5.875" style="37" customWidth="1"/>
    <col min="10498" max="10498" width="9.625" style="37" customWidth="1"/>
    <col min="10499" max="10499" width="25.25" style="37" customWidth="1"/>
    <col min="10500" max="10500" width="18.75" style="37" customWidth="1"/>
    <col min="10501" max="10501" width="22.5" style="37" customWidth="1"/>
    <col min="10502" max="10752" width="9" style="37"/>
    <col min="10753" max="10753" width="5.875" style="37" customWidth="1"/>
    <col min="10754" max="10754" width="9.625" style="37" customWidth="1"/>
    <col min="10755" max="10755" width="25.25" style="37" customWidth="1"/>
    <col min="10756" max="10756" width="18.75" style="37" customWidth="1"/>
    <col min="10757" max="10757" width="22.5" style="37" customWidth="1"/>
    <col min="10758" max="11008" width="9" style="37"/>
    <col min="11009" max="11009" width="5.875" style="37" customWidth="1"/>
    <col min="11010" max="11010" width="9.625" style="37" customWidth="1"/>
    <col min="11011" max="11011" width="25.25" style="37" customWidth="1"/>
    <col min="11012" max="11012" width="18.75" style="37" customWidth="1"/>
    <col min="11013" max="11013" width="22.5" style="37" customWidth="1"/>
    <col min="11014" max="11264" width="9" style="37"/>
    <col min="11265" max="11265" width="5.875" style="37" customWidth="1"/>
    <col min="11266" max="11266" width="9.625" style="37" customWidth="1"/>
    <col min="11267" max="11267" width="25.25" style="37" customWidth="1"/>
    <col min="11268" max="11268" width="18.75" style="37" customWidth="1"/>
    <col min="11269" max="11269" width="22.5" style="37" customWidth="1"/>
    <col min="11270" max="11520" width="9" style="37"/>
    <col min="11521" max="11521" width="5.875" style="37" customWidth="1"/>
    <col min="11522" max="11522" width="9.625" style="37" customWidth="1"/>
    <col min="11523" max="11523" width="25.25" style="37" customWidth="1"/>
    <col min="11524" max="11524" width="18.75" style="37" customWidth="1"/>
    <col min="11525" max="11525" width="22.5" style="37" customWidth="1"/>
    <col min="11526" max="11776" width="9" style="37"/>
    <col min="11777" max="11777" width="5.875" style="37" customWidth="1"/>
    <col min="11778" max="11778" width="9.625" style="37" customWidth="1"/>
    <col min="11779" max="11779" width="25.25" style="37" customWidth="1"/>
    <col min="11780" max="11780" width="18.75" style="37" customWidth="1"/>
    <col min="11781" max="11781" width="22.5" style="37" customWidth="1"/>
    <col min="11782" max="12032" width="9" style="37"/>
    <col min="12033" max="12033" width="5.875" style="37" customWidth="1"/>
    <col min="12034" max="12034" width="9.625" style="37" customWidth="1"/>
    <col min="12035" max="12035" width="25.25" style="37" customWidth="1"/>
    <col min="12036" max="12036" width="18.75" style="37" customWidth="1"/>
    <col min="12037" max="12037" width="22.5" style="37" customWidth="1"/>
    <col min="12038" max="12288" width="9" style="37"/>
    <col min="12289" max="12289" width="5.875" style="37" customWidth="1"/>
    <col min="12290" max="12290" width="9.625" style="37" customWidth="1"/>
    <col min="12291" max="12291" width="25.25" style="37" customWidth="1"/>
    <col min="12292" max="12292" width="18.75" style="37" customWidth="1"/>
    <col min="12293" max="12293" width="22.5" style="37" customWidth="1"/>
    <col min="12294" max="12544" width="9" style="37"/>
    <col min="12545" max="12545" width="5.875" style="37" customWidth="1"/>
    <col min="12546" max="12546" width="9.625" style="37" customWidth="1"/>
    <col min="12547" max="12547" width="25.25" style="37" customWidth="1"/>
    <col min="12548" max="12548" width="18.75" style="37" customWidth="1"/>
    <col min="12549" max="12549" width="22.5" style="37" customWidth="1"/>
    <col min="12550" max="12800" width="9" style="37"/>
    <col min="12801" max="12801" width="5.875" style="37" customWidth="1"/>
    <col min="12802" max="12802" width="9.625" style="37" customWidth="1"/>
    <col min="12803" max="12803" width="25.25" style="37" customWidth="1"/>
    <col min="12804" max="12804" width="18.75" style="37" customWidth="1"/>
    <col min="12805" max="12805" width="22.5" style="37" customWidth="1"/>
    <col min="12806" max="13056" width="9" style="37"/>
    <col min="13057" max="13057" width="5.875" style="37" customWidth="1"/>
    <col min="13058" max="13058" width="9.625" style="37" customWidth="1"/>
    <col min="13059" max="13059" width="25.25" style="37" customWidth="1"/>
    <col min="13060" max="13060" width="18.75" style="37" customWidth="1"/>
    <col min="13061" max="13061" width="22.5" style="37" customWidth="1"/>
    <col min="13062" max="13312" width="9" style="37"/>
    <col min="13313" max="13313" width="5.875" style="37" customWidth="1"/>
    <col min="13314" max="13314" width="9.625" style="37" customWidth="1"/>
    <col min="13315" max="13315" width="25.25" style="37" customWidth="1"/>
    <col min="13316" max="13316" width="18.75" style="37" customWidth="1"/>
    <col min="13317" max="13317" width="22.5" style="37" customWidth="1"/>
    <col min="13318" max="13568" width="9" style="37"/>
    <col min="13569" max="13569" width="5.875" style="37" customWidth="1"/>
    <col min="13570" max="13570" width="9.625" style="37" customWidth="1"/>
    <col min="13571" max="13571" width="25.25" style="37" customWidth="1"/>
    <col min="13572" max="13572" width="18.75" style="37" customWidth="1"/>
    <col min="13573" max="13573" width="22.5" style="37" customWidth="1"/>
    <col min="13574" max="13824" width="9" style="37"/>
    <col min="13825" max="13825" width="5.875" style="37" customWidth="1"/>
    <col min="13826" max="13826" width="9.625" style="37" customWidth="1"/>
    <col min="13827" max="13827" width="25.25" style="37" customWidth="1"/>
    <col min="13828" max="13828" width="18.75" style="37" customWidth="1"/>
    <col min="13829" max="13829" width="22.5" style="37" customWidth="1"/>
    <col min="13830" max="14080" width="9" style="37"/>
    <col min="14081" max="14081" width="5.875" style="37" customWidth="1"/>
    <col min="14082" max="14082" width="9.625" style="37" customWidth="1"/>
    <col min="14083" max="14083" width="25.25" style="37" customWidth="1"/>
    <col min="14084" max="14084" width="18.75" style="37" customWidth="1"/>
    <col min="14085" max="14085" width="22.5" style="37" customWidth="1"/>
    <col min="14086" max="14336" width="9" style="37"/>
    <col min="14337" max="14337" width="5.875" style="37" customWidth="1"/>
    <col min="14338" max="14338" width="9.625" style="37" customWidth="1"/>
    <col min="14339" max="14339" width="25.25" style="37" customWidth="1"/>
    <col min="14340" max="14340" width="18.75" style="37" customWidth="1"/>
    <col min="14341" max="14341" width="22.5" style="37" customWidth="1"/>
    <col min="14342" max="14592" width="9" style="37"/>
    <col min="14593" max="14593" width="5.875" style="37" customWidth="1"/>
    <col min="14594" max="14594" width="9.625" style="37" customWidth="1"/>
    <col min="14595" max="14595" width="25.25" style="37" customWidth="1"/>
    <col min="14596" max="14596" width="18.75" style="37" customWidth="1"/>
    <col min="14597" max="14597" width="22.5" style="37" customWidth="1"/>
    <col min="14598" max="14848" width="9" style="37"/>
    <col min="14849" max="14849" width="5.875" style="37" customWidth="1"/>
    <col min="14850" max="14850" width="9.625" style="37" customWidth="1"/>
    <col min="14851" max="14851" width="25.25" style="37" customWidth="1"/>
    <col min="14852" max="14852" width="18.75" style="37" customWidth="1"/>
    <col min="14853" max="14853" width="22.5" style="37" customWidth="1"/>
    <col min="14854" max="15104" width="9" style="37"/>
    <col min="15105" max="15105" width="5.875" style="37" customWidth="1"/>
    <col min="15106" max="15106" width="9.625" style="37" customWidth="1"/>
    <col min="15107" max="15107" width="25.25" style="37" customWidth="1"/>
    <col min="15108" max="15108" width="18.75" style="37" customWidth="1"/>
    <col min="15109" max="15109" width="22.5" style="37" customWidth="1"/>
    <col min="15110" max="15360" width="9" style="37"/>
    <col min="15361" max="15361" width="5.875" style="37" customWidth="1"/>
    <col min="15362" max="15362" width="9.625" style="37" customWidth="1"/>
    <col min="15363" max="15363" width="25.25" style="37" customWidth="1"/>
    <col min="15364" max="15364" width="18.75" style="37" customWidth="1"/>
    <col min="15365" max="15365" width="22.5" style="37" customWidth="1"/>
    <col min="15366" max="15616" width="9" style="37"/>
    <col min="15617" max="15617" width="5.875" style="37" customWidth="1"/>
    <col min="15618" max="15618" width="9.625" style="37" customWidth="1"/>
    <col min="15619" max="15619" width="25.25" style="37" customWidth="1"/>
    <col min="15620" max="15620" width="18.75" style="37" customWidth="1"/>
    <col min="15621" max="15621" width="22.5" style="37" customWidth="1"/>
    <col min="15622" max="15872" width="9" style="37"/>
    <col min="15873" max="15873" width="5.875" style="37" customWidth="1"/>
    <col min="15874" max="15874" width="9.625" style="37" customWidth="1"/>
    <col min="15875" max="15875" width="25.25" style="37" customWidth="1"/>
    <col min="15876" max="15876" width="18.75" style="37" customWidth="1"/>
    <col min="15877" max="15877" width="22.5" style="37" customWidth="1"/>
    <col min="15878" max="16128" width="9" style="37"/>
    <col min="16129" max="16129" width="5.875" style="37" customWidth="1"/>
    <col min="16130" max="16130" width="9.625" style="37" customWidth="1"/>
    <col min="16131" max="16131" width="25.25" style="37" customWidth="1"/>
    <col min="16132" max="16132" width="18.75" style="37" customWidth="1"/>
    <col min="16133" max="16133" width="22.5" style="37" customWidth="1"/>
    <col min="16134" max="16384" width="9" style="37"/>
  </cols>
  <sheetData>
    <row r="1" spans="1:1">
      <c r="A1" s="37" t="s">
        <v>41</v>
      </c>
    </row>
    <row r="2" ht="50.1" customHeight="1" spans="1:5">
      <c r="A2" s="38" t="s">
        <v>42</v>
      </c>
      <c r="B2" s="38"/>
      <c r="C2" s="38"/>
      <c r="D2" s="38"/>
      <c r="E2" s="38"/>
    </row>
    <row r="3" ht="24.95" customHeight="1" spans="1:5">
      <c r="A3" s="39" t="s">
        <v>2</v>
      </c>
      <c r="B3" s="40"/>
      <c r="C3" s="41"/>
      <c r="D3" s="39"/>
      <c r="E3" s="39"/>
    </row>
    <row r="4" ht="47.25" customHeight="1" spans="1:5">
      <c r="A4" s="42" t="s">
        <v>43</v>
      </c>
      <c r="B4" s="42" t="s">
        <v>3</v>
      </c>
      <c r="C4" s="42" t="s">
        <v>44</v>
      </c>
      <c r="D4" s="42" t="s">
        <v>45</v>
      </c>
      <c r="E4" s="42" t="s">
        <v>46</v>
      </c>
    </row>
    <row r="5" ht="24.95" customHeight="1" spans="1:5">
      <c r="A5" s="43" t="s">
        <v>17</v>
      </c>
      <c r="B5" s="44"/>
      <c r="C5" s="45"/>
      <c r="D5" s="46">
        <v>8536.74</v>
      </c>
      <c r="E5" s="46" t="s">
        <v>47</v>
      </c>
    </row>
    <row r="6" ht="24.95" customHeight="1" spans="1:5">
      <c r="A6" s="42">
        <v>1</v>
      </c>
      <c r="B6" s="42" t="s">
        <v>26</v>
      </c>
      <c r="C6" s="42" t="s">
        <v>48</v>
      </c>
      <c r="D6" s="42">
        <v>109.17</v>
      </c>
      <c r="E6" s="47"/>
    </row>
    <row r="7" ht="24.95" customHeight="1" spans="1:5">
      <c r="A7" s="42">
        <v>2</v>
      </c>
      <c r="B7" s="42" t="s">
        <v>26</v>
      </c>
      <c r="C7" s="42" t="s">
        <v>49</v>
      </c>
      <c r="D7" s="42">
        <v>105.84</v>
      </c>
      <c r="E7" s="42"/>
    </row>
    <row r="8" ht="24.95" customHeight="1" spans="1:5">
      <c r="A8" s="42">
        <v>3</v>
      </c>
      <c r="B8" s="42" t="s">
        <v>18</v>
      </c>
      <c r="C8" s="12" t="s">
        <v>50</v>
      </c>
      <c r="D8" s="42">
        <v>93.92</v>
      </c>
      <c r="E8" s="42"/>
    </row>
    <row r="9" ht="24.95" customHeight="1" spans="1:5">
      <c r="A9" s="42">
        <v>4</v>
      </c>
      <c r="B9" s="42" t="s">
        <v>18</v>
      </c>
      <c r="C9" s="11" t="s">
        <v>51</v>
      </c>
      <c r="D9" s="42">
        <v>197.22</v>
      </c>
      <c r="E9" s="42"/>
    </row>
    <row r="10" ht="24.95" customHeight="1" spans="1:5">
      <c r="A10" s="42">
        <v>5</v>
      </c>
      <c r="B10" s="42" t="s">
        <v>18</v>
      </c>
      <c r="C10" s="48" t="s">
        <v>52</v>
      </c>
      <c r="D10" s="42">
        <v>79.4</v>
      </c>
      <c r="E10" s="42"/>
    </row>
    <row r="11" ht="24.95" customHeight="1" spans="1:5">
      <c r="A11" s="42">
        <v>6</v>
      </c>
      <c r="B11" s="42" t="s">
        <v>18</v>
      </c>
      <c r="C11" s="11" t="s">
        <v>53</v>
      </c>
      <c r="D11" s="42">
        <v>30.69</v>
      </c>
      <c r="E11" s="42"/>
    </row>
    <row r="12" ht="24.95" customHeight="1" spans="1:5">
      <c r="A12" s="42">
        <v>7</v>
      </c>
      <c r="B12" s="42" t="s">
        <v>20</v>
      </c>
      <c r="C12" s="47" t="s">
        <v>54</v>
      </c>
      <c r="D12" s="47">
        <v>100.58</v>
      </c>
      <c r="E12" s="42"/>
    </row>
    <row r="13" ht="24.95" customHeight="1" spans="1:5">
      <c r="A13" s="42">
        <v>8</v>
      </c>
      <c r="B13" s="42" t="s">
        <v>20</v>
      </c>
      <c r="C13" s="42" t="s">
        <v>55</v>
      </c>
      <c r="D13" s="47">
        <v>330</v>
      </c>
      <c r="E13" s="47"/>
    </row>
    <row r="14" ht="24.95" customHeight="1" spans="1:5">
      <c r="A14" s="42">
        <v>9</v>
      </c>
      <c r="B14" s="42" t="s">
        <v>20</v>
      </c>
      <c r="C14" s="42" t="s">
        <v>56</v>
      </c>
      <c r="D14" s="47">
        <v>47.55</v>
      </c>
      <c r="E14" s="47"/>
    </row>
    <row r="15" ht="24.95" customHeight="1" spans="1:5">
      <c r="A15" s="42">
        <v>10</v>
      </c>
      <c r="B15" s="42" t="s">
        <v>20</v>
      </c>
      <c r="C15" s="42" t="s">
        <v>57</v>
      </c>
      <c r="D15" s="47">
        <v>417.7</v>
      </c>
      <c r="E15" s="47"/>
    </row>
    <row r="16" ht="24.95" customHeight="1" spans="1:5">
      <c r="A16" s="42">
        <v>11</v>
      </c>
      <c r="B16" s="42" t="s">
        <v>27</v>
      </c>
      <c r="C16" s="42" t="s">
        <v>58</v>
      </c>
      <c r="D16" s="47">
        <v>36.57</v>
      </c>
      <c r="E16" s="47"/>
    </row>
    <row r="17" ht="24.95" customHeight="1" spans="1:5">
      <c r="A17" s="42">
        <v>12</v>
      </c>
      <c r="B17" s="42" t="s">
        <v>24</v>
      </c>
      <c r="C17" s="47" t="s">
        <v>59</v>
      </c>
      <c r="D17" s="47">
        <v>286.13</v>
      </c>
      <c r="E17" s="47"/>
    </row>
    <row r="18" ht="24.95" customHeight="1" spans="1:5">
      <c r="A18" s="42">
        <v>13</v>
      </c>
      <c r="B18" s="42" t="s">
        <v>31</v>
      </c>
      <c r="C18" s="42" t="s">
        <v>60</v>
      </c>
      <c r="D18" s="47">
        <f>82.16-5.03</f>
        <v>77.13</v>
      </c>
      <c r="E18" s="42" t="s">
        <v>61</v>
      </c>
    </row>
    <row r="19" ht="24.95" customHeight="1" spans="1:5">
      <c r="A19" s="42">
        <v>14</v>
      </c>
      <c r="B19" s="42" t="s">
        <v>32</v>
      </c>
      <c r="C19" s="47" t="s">
        <v>62</v>
      </c>
      <c r="D19" s="47">
        <v>125.46</v>
      </c>
      <c r="E19" s="47"/>
    </row>
    <row r="20" ht="24.95" customHeight="1" spans="1:5">
      <c r="A20" s="42">
        <v>15</v>
      </c>
      <c r="B20" s="42" t="s">
        <v>63</v>
      </c>
      <c r="C20" s="47" t="s">
        <v>64</v>
      </c>
      <c r="D20" s="47">
        <v>4795</v>
      </c>
      <c r="E20" s="47"/>
    </row>
    <row r="21" ht="24.95" customHeight="1" spans="1:5">
      <c r="A21" s="42">
        <v>16</v>
      </c>
      <c r="B21" s="42" t="s">
        <v>29</v>
      </c>
      <c r="C21" s="47" t="s">
        <v>65</v>
      </c>
      <c r="D21" s="47">
        <v>114</v>
      </c>
      <c r="E21" s="47"/>
    </row>
    <row r="22" ht="24.95" customHeight="1" spans="1:5">
      <c r="A22" s="42">
        <v>17</v>
      </c>
      <c r="B22" s="42" t="s">
        <v>29</v>
      </c>
      <c r="C22" s="42" t="s">
        <v>66</v>
      </c>
      <c r="D22" s="47">
        <v>786.88</v>
      </c>
      <c r="E22" s="47"/>
    </row>
    <row r="23" ht="24.95" customHeight="1" spans="1:5">
      <c r="A23" s="42">
        <v>18</v>
      </c>
      <c r="B23" s="42" t="s">
        <v>29</v>
      </c>
      <c r="C23" s="42" t="s">
        <v>67</v>
      </c>
      <c r="D23" s="47">
        <v>170.8</v>
      </c>
      <c r="E23" s="47"/>
    </row>
    <row r="24" ht="24.95" customHeight="1" spans="1:5">
      <c r="A24" s="42">
        <v>19</v>
      </c>
      <c r="B24" s="42" t="s">
        <v>29</v>
      </c>
      <c r="C24" s="42" t="s">
        <v>68</v>
      </c>
      <c r="D24" s="47">
        <v>632.7</v>
      </c>
      <c r="E24" s="47"/>
    </row>
    <row r="25" ht="24.95" customHeight="1" spans="1:5">
      <c r="A25" s="42"/>
      <c r="B25" s="42"/>
      <c r="C25" s="47"/>
      <c r="D25" s="47"/>
      <c r="E25" s="47"/>
    </row>
    <row r="26" ht="49.9" customHeight="1" spans="1:5">
      <c r="A26" s="49" t="s">
        <v>69</v>
      </c>
      <c r="B26" s="49"/>
      <c r="C26" s="49"/>
      <c r="D26" s="49"/>
      <c r="E26" s="49"/>
    </row>
    <row r="27" s="36" customFormat="1" ht="15" customHeight="1" spans="1:5">
      <c r="A27" s="50" t="s">
        <v>37</v>
      </c>
      <c r="B27" s="50"/>
      <c r="C27" s="50"/>
      <c r="D27" s="50"/>
      <c r="E27" s="50"/>
    </row>
    <row r="28" s="36" customFormat="1" ht="15" customHeight="1" spans="1:5">
      <c r="A28" s="50" t="s">
        <v>38</v>
      </c>
      <c r="B28" s="50"/>
      <c r="C28" s="50"/>
      <c r="D28" s="50"/>
      <c r="E28" s="50"/>
    </row>
    <row r="29" ht="15" customHeight="1" spans="1:6">
      <c r="A29" s="50" t="s">
        <v>70</v>
      </c>
      <c r="B29" s="50"/>
      <c r="C29" s="50"/>
      <c r="D29" s="50"/>
      <c r="E29" s="50"/>
      <c r="F29" s="51"/>
    </row>
    <row r="30" ht="15" customHeight="1" spans="6:6">
      <c r="F30" s="51"/>
    </row>
  </sheetData>
  <mergeCells count="6">
    <mergeCell ref="A2:E2"/>
    <mergeCell ref="A5:C5"/>
    <mergeCell ref="A26:E26"/>
    <mergeCell ref="A27:E27"/>
    <mergeCell ref="A28:E28"/>
    <mergeCell ref="A29:E29"/>
  </mergeCells>
  <printOptions horizontalCentered="1" verticalCentered="1"/>
  <pageMargins left="0.39" right="0.39" top="0.39" bottom="0.39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2" sqref="A2:H2"/>
    </sheetView>
  </sheetViews>
  <sheetFormatPr defaultColWidth="9" defaultRowHeight="14.25" outlineLevelCol="7"/>
  <cols>
    <col min="1" max="1" width="8.125" style="2" customWidth="1"/>
    <col min="2" max="2" width="7.125" style="2" customWidth="1"/>
    <col min="3" max="3" width="10.75" style="2" customWidth="1"/>
    <col min="4" max="4" width="11.75" style="2" customWidth="1"/>
    <col min="5" max="5" width="12.375" style="2" customWidth="1"/>
    <col min="6" max="6" width="12" style="2" customWidth="1"/>
    <col min="7" max="7" width="10.875" style="2" customWidth="1"/>
    <col min="8" max="8" width="10.375" style="2" customWidth="1"/>
    <col min="9" max="9" width="9" style="2"/>
    <col min="10" max="10" width="14.5" style="2" customWidth="1"/>
    <col min="11" max="256" width="9" style="2"/>
    <col min="257" max="257" width="8.125" style="2" customWidth="1"/>
    <col min="258" max="258" width="7.125" style="2" customWidth="1"/>
    <col min="259" max="259" width="10.75" style="2" customWidth="1"/>
    <col min="260" max="260" width="11.75" style="2" customWidth="1"/>
    <col min="261" max="261" width="12.375" style="2" customWidth="1"/>
    <col min="262" max="262" width="12" style="2" customWidth="1"/>
    <col min="263" max="263" width="10.875" style="2" customWidth="1"/>
    <col min="264" max="264" width="10.375" style="2" customWidth="1"/>
    <col min="265" max="265" width="9" style="2"/>
    <col min="266" max="266" width="14.5" style="2" customWidth="1"/>
    <col min="267" max="512" width="9" style="2"/>
    <col min="513" max="513" width="8.125" style="2" customWidth="1"/>
    <col min="514" max="514" width="7.125" style="2" customWidth="1"/>
    <col min="515" max="515" width="10.75" style="2" customWidth="1"/>
    <col min="516" max="516" width="11.75" style="2" customWidth="1"/>
    <col min="517" max="517" width="12.375" style="2" customWidth="1"/>
    <col min="518" max="518" width="12" style="2" customWidth="1"/>
    <col min="519" max="519" width="10.875" style="2" customWidth="1"/>
    <col min="520" max="520" width="10.375" style="2" customWidth="1"/>
    <col min="521" max="521" width="9" style="2"/>
    <col min="522" max="522" width="14.5" style="2" customWidth="1"/>
    <col min="523" max="768" width="9" style="2"/>
    <col min="769" max="769" width="8.125" style="2" customWidth="1"/>
    <col min="770" max="770" width="7.125" style="2" customWidth="1"/>
    <col min="771" max="771" width="10.75" style="2" customWidth="1"/>
    <col min="772" max="772" width="11.75" style="2" customWidth="1"/>
    <col min="773" max="773" width="12.375" style="2" customWidth="1"/>
    <col min="774" max="774" width="12" style="2" customWidth="1"/>
    <col min="775" max="775" width="10.875" style="2" customWidth="1"/>
    <col min="776" max="776" width="10.375" style="2" customWidth="1"/>
    <col min="777" max="777" width="9" style="2"/>
    <col min="778" max="778" width="14.5" style="2" customWidth="1"/>
    <col min="779" max="1024" width="9" style="2"/>
    <col min="1025" max="1025" width="8.125" style="2" customWidth="1"/>
    <col min="1026" max="1026" width="7.125" style="2" customWidth="1"/>
    <col min="1027" max="1027" width="10.75" style="2" customWidth="1"/>
    <col min="1028" max="1028" width="11.75" style="2" customWidth="1"/>
    <col min="1029" max="1029" width="12.375" style="2" customWidth="1"/>
    <col min="1030" max="1030" width="12" style="2" customWidth="1"/>
    <col min="1031" max="1031" width="10.875" style="2" customWidth="1"/>
    <col min="1032" max="1032" width="10.375" style="2" customWidth="1"/>
    <col min="1033" max="1033" width="9" style="2"/>
    <col min="1034" max="1034" width="14.5" style="2" customWidth="1"/>
    <col min="1035" max="1280" width="9" style="2"/>
    <col min="1281" max="1281" width="8.125" style="2" customWidth="1"/>
    <col min="1282" max="1282" width="7.125" style="2" customWidth="1"/>
    <col min="1283" max="1283" width="10.75" style="2" customWidth="1"/>
    <col min="1284" max="1284" width="11.75" style="2" customWidth="1"/>
    <col min="1285" max="1285" width="12.375" style="2" customWidth="1"/>
    <col min="1286" max="1286" width="12" style="2" customWidth="1"/>
    <col min="1287" max="1287" width="10.875" style="2" customWidth="1"/>
    <col min="1288" max="1288" width="10.375" style="2" customWidth="1"/>
    <col min="1289" max="1289" width="9" style="2"/>
    <col min="1290" max="1290" width="14.5" style="2" customWidth="1"/>
    <col min="1291" max="1536" width="9" style="2"/>
    <col min="1537" max="1537" width="8.125" style="2" customWidth="1"/>
    <col min="1538" max="1538" width="7.125" style="2" customWidth="1"/>
    <col min="1539" max="1539" width="10.75" style="2" customWidth="1"/>
    <col min="1540" max="1540" width="11.75" style="2" customWidth="1"/>
    <col min="1541" max="1541" width="12.375" style="2" customWidth="1"/>
    <col min="1542" max="1542" width="12" style="2" customWidth="1"/>
    <col min="1543" max="1543" width="10.875" style="2" customWidth="1"/>
    <col min="1544" max="1544" width="10.375" style="2" customWidth="1"/>
    <col min="1545" max="1545" width="9" style="2"/>
    <col min="1546" max="1546" width="14.5" style="2" customWidth="1"/>
    <col min="1547" max="1792" width="9" style="2"/>
    <col min="1793" max="1793" width="8.125" style="2" customWidth="1"/>
    <col min="1794" max="1794" width="7.125" style="2" customWidth="1"/>
    <col min="1795" max="1795" width="10.75" style="2" customWidth="1"/>
    <col min="1796" max="1796" width="11.75" style="2" customWidth="1"/>
    <col min="1797" max="1797" width="12.375" style="2" customWidth="1"/>
    <col min="1798" max="1798" width="12" style="2" customWidth="1"/>
    <col min="1799" max="1799" width="10.875" style="2" customWidth="1"/>
    <col min="1800" max="1800" width="10.375" style="2" customWidth="1"/>
    <col min="1801" max="1801" width="9" style="2"/>
    <col min="1802" max="1802" width="14.5" style="2" customWidth="1"/>
    <col min="1803" max="2048" width="9" style="2"/>
    <col min="2049" max="2049" width="8.125" style="2" customWidth="1"/>
    <col min="2050" max="2050" width="7.125" style="2" customWidth="1"/>
    <col min="2051" max="2051" width="10.75" style="2" customWidth="1"/>
    <col min="2052" max="2052" width="11.75" style="2" customWidth="1"/>
    <col min="2053" max="2053" width="12.375" style="2" customWidth="1"/>
    <col min="2054" max="2054" width="12" style="2" customWidth="1"/>
    <col min="2055" max="2055" width="10.875" style="2" customWidth="1"/>
    <col min="2056" max="2056" width="10.375" style="2" customWidth="1"/>
    <col min="2057" max="2057" width="9" style="2"/>
    <col min="2058" max="2058" width="14.5" style="2" customWidth="1"/>
    <col min="2059" max="2304" width="9" style="2"/>
    <col min="2305" max="2305" width="8.125" style="2" customWidth="1"/>
    <col min="2306" max="2306" width="7.125" style="2" customWidth="1"/>
    <col min="2307" max="2307" width="10.75" style="2" customWidth="1"/>
    <col min="2308" max="2308" width="11.75" style="2" customWidth="1"/>
    <col min="2309" max="2309" width="12.375" style="2" customWidth="1"/>
    <col min="2310" max="2310" width="12" style="2" customWidth="1"/>
    <col min="2311" max="2311" width="10.875" style="2" customWidth="1"/>
    <col min="2312" max="2312" width="10.375" style="2" customWidth="1"/>
    <col min="2313" max="2313" width="9" style="2"/>
    <col min="2314" max="2314" width="14.5" style="2" customWidth="1"/>
    <col min="2315" max="2560" width="9" style="2"/>
    <col min="2561" max="2561" width="8.125" style="2" customWidth="1"/>
    <col min="2562" max="2562" width="7.125" style="2" customWidth="1"/>
    <col min="2563" max="2563" width="10.75" style="2" customWidth="1"/>
    <col min="2564" max="2564" width="11.75" style="2" customWidth="1"/>
    <col min="2565" max="2565" width="12.375" style="2" customWidth="1"/>
    <col min="2566" max="2566" width="12" style="2" customWidth="1"/>
    <col min="2567" max="2567" width="10.875" style="2" customWidth="1"/>
    <col min="2568" max="2568" width="10.375" style="2" customWidth="1"/>
    <col min="2569" max="2569" width="9" style="2"/>
    <col min="2570" max="2570" width="14.5" style="2" customWidth="1"/>
    <col min="2571" max="2816" width="9" style="2"/>
    <col min="2817" max="2817" width="8.125" style="2" customWidth="1"/>
    <col min="2818" max="2818" width="7.125" style="2" customWidth="1"/>
    <col min="2819" max="2819" width="10.75" style="2" customWidth="1"/>
    <col min="2820" max="2820" width="11.75" style="2" customWidth="1"/>
    <col min="2821" max="2821" width="12.375" style="2" customWidth="1"/>
    <col min="2822" max="2822" width="12" style="2" customWidth="1"/>
    <col min="2823" max="2823" width="10.875" style="2" customWidth="1"/>
    <col min="2824" max="2824" width="10.375" style="2" customWidth="1"/>
    <col min="2825" max="2825" width="9" style="2"/>
    <col min="2826" max="2826" width="14.5" style="2" customWidth="1"/>
    <col min="2827" max="3072" width="9" style="2"/>
    <col min="3073" max="3073" width="8.125" style="2" customWidth="1"/>
    <col min="3074" max="3074" width="7.125" style="2" customWidth="1"/>
    <col min="3075" max="3075" width="10.75" style="2" customWidth="1"/>
    <col min="3076" max="3076" width="11.75" style="2" customWidth="1"/>
    <col min="3077" max="3077" width="12.375" style="2" customWidth="1"/>
    <col min="3078" max="3078" width="12" style="2" customWidth="1"/>
    <col min="3079" max="3079" width="10.875" style="2" customWidth="1"/>
    <col min="3080" max="3080" width="10.375" style="2" customWidth="1"/>
    <col min="3081" max="3081" width="9" style="2"/>
    <col min="3082" max="3082" width="14.5" style="2" customWidth="1"/>
    <col min="3083" max="3328" width="9" style="2"/>
    <col min="3329" max="3329" width="8.125" style="2" customWidth="1"/>
    <col min="3330" max="3330" width="7.125" style="2" customWidth="1"/>
    <col min="3331" max="3331" width="10.75" style="2" customWidth="1"/>
    <col min="3332" max="3332" width="11.75" style="2" customWidth="1"/>
    <col min="3333" max="3333" width="12.375" style="2" customWidth="1"/>
    <col min="3334" max="3334" width="12" style="2" customWidth="1"/>
    <col min="3335" max="3335" width="10.875" style="2" customWidth="1"/>
    <col min="3336" max="3336" width="10.375" style="2" customWidth="1"/>
    <col min="3337" max="3337" width="9" style="2"/>
    <col min="3338" max="3338" width="14.5" style="2" customWidth="1"/>
    <col min="3339" max="3584" width="9" style="2"/>
    <col min="3585" max="3585" width="8.125" style="2" customWidth="1"/>
    <col min="3586" max="3586" width="7.125" style="2" customWidth="1"/>
    <col min="3587" max="3587" width="10.75" style="2" customWidth="1"/>
    <col min="3588" max="3588" width="11.75" style="2" customWidth="1"/>
    <col min="3589" max="3589" width="12.375" style="2" customWidth="1"/>
    <col min="3590" max="3590" width="12" style="2" customWidth="1"/>
    <col min="3591" max="3591" width="10.875" style="2" customWidth="1"/>
    <col min="3592" max="3592" width="10.375" style="2" customWidth="1"/>
    <col min="3593" max="3593" width="9" style="2"/>
    <col min="3594" max="3594" width="14.5" style="2" customWidth="1"/>
    <col min="3595" max="3840" width="9" style="2"/>
    <col min="3841" max="3841" width="8.125" style="2" customWidth="1"/>
    <col min="3842" max="3842" width="7.125" style="2" customWidth="1"/>
    <col min="3843" max="3843" width="10.75" style="2" customWidth="1"/>
    <col min="3844" max="3844" width="11.75" style="2" customWidth="1"/>
    <col min="3845" max="3845" width="12.375" style="2" customWidth="1"/>
    <col min="3846" max="3846" width="12" style="2" customWidth="1"/>
    <col min="3847" max="3847" width="10.875" style="2" customWidth="1"/>
    <col min="3848" max="3848" width="10.375" style="2" customWidth="1"/>
    <col min="3849" max="3849" width="9" style="2"/>
    <col min="3850" max="3850" width="14.5" style="2" customWidth="1"/>
    <col min="3851" max="4096" width="9" style="2"/>
    <col min="4097" max="4097" width="8.125" style="2" customWidth="1"/>
    <col min="4098" max="4098" width="7.125" style="2" customWidth="1"/>
    <col min="4099" max="4099" width="10.75" style="2" customWidth="1"/>
    <col min="4100" max="4100" width="11.75" style="2" customWidth="1"/>
    <col min="4101" max="4101" width="12.375" style="2" customWidth="1"/>
    <col min="4102" max="4102" width="12" style="2" customWidth="1"/>
    <col min="4103" max="4103" width="10.875" style="2" customWidth="1"/>
    <col min="4104" max="4104" width="10.375" style="2" customWidth="1"/>
    <col min="4105" max="4105" width="9" style="2"/>
    <col min="4106" max="4106" width="14.5" style="2" customWidth="1"/>
    <col min="4107" max="4352" width="9" style="2"/>
    <col min="4353" max="4353" width="8.125" style="2" customWidth="1"/>
    <col min="4354" max="4354" width="7.125" style="2" customWidth="1"/>
    <col min="4355" max="4355" width="10.75" style="2" customWidth="1"/>
    <col min="4356" max="4356" width="11.75" style="2" customWidth="1"/>
    <col min="4357" max="4357" width="12.375" style="2" customWidth="1"/>
    <col min="4358" max="4358" width="12" style="2" customWidth="1"/>
    <col min="4359" max="4359" width="10.875" style="2" customWidth="1"/>
    <col min="4360" max="4360" width="10.375" style="2" customWidth="1"/>
    <col min="4361" max="4361" width="9" style="2"/>
    <col min="4362" max="4362" width="14.5" style="2" customWidth="1"/>
    <col min="4363" max="4608" width="9" style="2"/>
    <col min="4609" max="4609" width="8.125" style="2" customWidth="1"/>
    <col min="4610" max="4610" width="7.125" style="2" customWidth="1"/>
    <col min="4611" max="4611" width="10.75" style="2" customWidth="1"/>
    <col min="4612" max="4612" width="11.75" style="2" customWidth="1"/>
    <col min="4613" max="4613" width="12.375" style="2" customWidth="1"/>
    <col min="4614" max="4614" width="12" style="2" customWidth="1"/>
    <col min="4615" max="4615" width="10.875" style="2" customWidth="1"/>
    <col min="4616" max="4616" width="10.375" style="2" customWidth="1"/>
    <col min="4617" max="4617" width="9" style="2"/>
    <col min="4618" max="4618" width="14.5" style="2" customWidth="1"/>
    <col min="4619" max="4864" width="9" style="2"/>
    <col min="4865" max="4865" width="8.125" style="2" customWidth="1"/>
    <col min="4866" max="4866" width="7.125" style="2" customWidth="1"/>
    <col min="4867" max="4867" width="10.75" style="2" customWidth="1"/>
    <col min="4868" max="4868" width="11.75" style="2" customWidth="1"/>
    <col min="4869" max="4869" width="12.375" style="2" customWidth="1"/>
    <col min="4870" max="4870" width="12" style="2" customWidth="1"/>
    <col min="4871" max="4871" width="10.875" style="2" customWidth="1"/>
    <col min="4872" max="4872" width="10.375" style="2" customWidth="1"/>
    <col min="4873" max="4873" width="9" style="2"/>
    <col min="4874" max="4874" width="14.5" style="2" customWidth="1"/>
    <col min="4875" max="5120" width="9" style="2"/>
    <col min="5121" max="5121" width="8.125" style="2" customWidth="1"/>
    <col min="5122" max="5122" width="7.125" style="2" customWidth="1"/>
    <col min="5123" max="5123" width="10.75" style="2" customWidth="1"/>
    <col min="5124" max="5124" width="11.75" style="2" customWidth="1"/>
    <col min="5125" max="5125" width="12.375" style="2" customWidth="1"/>
    <col min="5126" max="5126" width="12" style="2" customWidth="1"/>
    <col min="5127" max="5127" width="10.875" style="2" customWidth="1"/>
    <col min="5128" max="5128" width="10.375" style="2" customWidth="1"/>
    <col min="5129" max="5129" width="9" style="2"/>
    <col min="5130" max="5130" width="14.5" style="2" customWidth="1"/>
    <col min="5131" max="5376" width="9" style="2"/>
    <col min="5377" max="5377" width="8.125" style="2" customWidth="1"/>
    <col min="5378" max="5378" width="7.125" style="2" customWidth="1"/>
    <col min="5379" max="5379" width="10.75" style="2" customWidth="1"/>
    <col min="5380" max="5380" width="11.75" style="2" customWidth="1"/>
    <col min="5381" max="5381" width="12.375" style="2" customWidth="1"/>
    <col min="5382" max="5382" width="12" style="2" customWidth="1"/>
    <col min="5383" max="5383" width="10.875" style="2" customWidth="1"/>
    <col min="5384" max="5384" width="10.375" style="2" customWidth="1"/>
    <col min="5385" max="5385" width="9" style="2"/>
    <col min="5386" max="5386" width="14.5" style="2" customWidth="1"/>
    <col min="5387" max="5632" width="9" style="2"/>
    <col min="5633" max="5633" width="8.125" style="2" customWidth="1"/>
    <col min="5634" max="5634" width="7.125" style="2" customWidth="1"/>
    <col min="5635" max="5635" width="10.75" style="2" customWidth="1"/>
    <col min="5636" max="5636" width="11.75" style="2" customWidth="1"/>
    <col min="5637" max="5637" width="12.375" style="2" customWidth="1"/>
    <col min="5638" max="5638" width="12" style="2" customWidth="1"/>
    <col min="5639" max="5639" width="10.875" style="2" customWidth="1"/>
    <col min="5640" max="5640" width="10.375" style="2" customWidth="1"/>
    <col min="5641" max="5641" width="9" style="2"/>
    <col min="5642" max="5642" width="14.5" style="2" customWidth="1"/>
    <col min="5643" max="5888" width="9" style="2"/>
    <col min="5889" max="5889" width="8.125" style="2" customWidth="1"/>
    <col min="5890" max="5890" width="7.125" style="2" customWidth="1"/>
    <col min="5891" max="5891" width="10.75" style="2" customWidth="1"/>
    <col min="5892" max="5892" width="11.75" style="2" customWidth="1"/>
    <col min="5893" max="5893" width="12.375" style="2" customWidth="1"/>
    <col min="5894" max="5894" width="12" style="2" customWidth="1"/>
    <col min="5895" max="5895" width="10.875" style="2" customWidth="1"/>
    <col min="5896" max="5896" width="10.375" style="2" customWidth="1"/>
    <col min="5897" max="5897" width="9" style="2"/>
    <col min="5898" max="5898" width="14.5" style="2" customWidth="1"/>
    <col min="5899" max="6144" width="9" style="2"/>
    <col min="6145" max="6145" width="8.125" style="2" customWidth="1"/>
    <col min="6146" max="6146" width="7.125" style="2" customWidth="1"/>
    <col min="6147" max="6147" width="10.75" style="2" customWidth="1"/>
    <col min="6148" max="6148" width="11.75" style="2" customWidth="1"/>
    <col min="6149" max="6149" width="12.375" style="2" customWidth="1"/>
    <col min="6150" max="6150" width="12" style="2" customWidth="1"/>
    <col min="6151" max="6151" width="10.875" style="2" customWidth="1"/>
    <col min="6152" max="6152" width="10.375" style="2" customWidth="1"/>
    <col min="6153" max="6153" width="9" style="2"/>
    <col min="6154" max="6154" width="14.5" style="2" customWidth="1"/>
    <col min="6155" max="6400" width="9" style="2"/>
    <col min="6401" max="6401" width="8.125" style="2" customWidth="1"/>
    <col min="6402" max="6402" width="7.125" style="2" customWidth="1"/>
    <col min="6403" max="6403" width="10.75" style="2" customWidth="1"/>
    <col min="6404" max="6404" width="11.75" style="2" customWidth="1"/>
    <col min="6405" max="6405" width="12.375" style="2" customWidth="1"/>
    <col min="6406" max="6406" width="12" style="2" customWidth="1"/>
    <col min="6407" max="6407" width="10.875" style="2" customWidth="1"/>
    <col min="6408" max="6408" width="10.375" style="2" customWidth="1"/>
    <col min="6409" max="6409" width="9" style="2"/>
    <col min="6410" max="6410" width="14.5" style="2" customWidth="1"/>
    <col min="6411" max="6656" width="9" style="2"/>
    <col min="6657" max="6657" width="8.125" style="2" customWidth="1"/>
    <col min="6658" max="6658" width="7.125" style="2" customWidth="1"/>
    <col min="6659" max="6659" width="10.75" style="2" customWidth="1"/>
    <col min="6660" max="6660" width="11.75" style="2" customWidth="1"/>
    <col min="6661" max="6661" width="12.375" style="2" customWidth="1"/>
    <col min="6662" max="6662" width="12" style="2" customWidth="1"/>
    <col min="6663" max="6663" width="10.875" style="2" customWidth="1"/>
    <col min="6664" max="6664" width="10.375" style="2" customWidth="1"/>
    <col min="6665" max="6665" width="9" style="2"/>
    <col min="6666" max="6666" width="14.5" style="2" customWidth="1"/>
    <col min="6667" max="6912" width="9" style="2"/>
    <col min="6913" max="6913" width="8.125" style="2" customWidth="1"/>
    <col min="6914" max="6914" width="7.125" style="2" customWidth="1"/>
    <col min="6915" max="6915" width="10.75" style="2" customWidth="1"/>
    <col min="6916" max="6916" width="11.75" style="2" customWidth="1"/>
    <col min="6917" max="6917" width="12.375" style="2" customWidth="1"/>
    <col min="6918" max="6918" width="12" style="2" customWidth="1"/>
    <col min="6919" max="6919" width="10.875" style="2" customWidth="1"/>
    <col min="6920" max="6920" width="10.375" style="2" customWidth="1"/>
    <col min="6921" max="6921" width="9" style="2"/>
    <col min="6922" max="6922" width="14.5" style="2" customWidth="1"/>
    <col min="6923" max="7168" width="9" style="2"/>
    <col min="7169" max="7169" width="8.125" style="2" customWidth="1"/>
    <col min="7170" max="7170" width="7.125" style="2" customWidth="1"/>
    <col min="7171" max="7171" width="10.75" style="2" customWidth="1"/>
    <col min="7172" max="7172" width="11.75" style="2" customWidth="1"/>
    <col min="7173" max="7173" width="12.375" style="2" customWidth="1"/>
    <col min="7174" max="7174" width="12" style="2" customWidth="1"/>
    <col min="7175" max="7175" width="10.875" style="2" customWidth="1"/>
    <col min="7176" max="7176" width="10.375" style="2" customWidth="1"/>
    <col min="7177" max="7177" width="9" style="2"/>
    <col min="7178" max="7178" width="14.5" style="2" customWidth="1"/>
    <col min="7179" max="7424" width="9" style="2"/>
    <col min="7425" max="7425" width="8.125" style="2" customWidth="1"/>
    <col min="7426" max="7426" width="7.125" style="2" customWidth="1"/>
    <col min="7427" max="7427" width="10.75" style="2" customWidth="1"/>
    <col min="7428" max="7428" width="11.75" style="2" customWidth="1"/>
    <col min="7429" max="7429" width="12.375" style="2" customWidth="1"/>
    <col min="7430" max="7430" width="12" style="2" customWidth="1"/>
    <col min="7431" max="7431" width="10.875" style="2" customWidth="1"/>
    <col min="7432" max="7432" width="10.375" style="2" customWidth="1"/>
    <col min="7433" max="7433" width="9" style="2"/>
    <col min="7434" max="7434" width="14.5" style="2" customWidth="1"/>
    <col min="7435" max="7680" width="9" style="2"/>
    <col min="7681" max="7681" width="8.125" style="2" customWidth="1"/>
    <col min="7682" max="7682" width="7.125" style="2" customWidth="1"/>
    <col min="7683" max="7683" width="10.75" style="2" customWidth="1"/>
    <col min="7684" max="7684" width="11.75" style="2" customWidth="1"/>
    <col min="7685" max="7685" width="12.375" style="2" customWidth="1"/>
    <col min="7686" max="7686" width="12" style="2" customWidth="1"/>
    <col min="7687" max="7687" width="10.875" style="2" customWidth="1"/>
    <col min="7688" max="7688" width="10.375" style="2" customWidth="1"/>
    <col min="7689" max="7689" width="9" style="2"/>
    <col min="7690" max="7690" width="14.5" style="2" customWidth="1"/>
    <col min="7691" max="7936" width="9" style="2"/>
    <col min="7937" max="7937" width="8.125" style="2" customWidth="1"/>
    <col min="7938" max="7938" width="7.125" style="2" customWidth="1"/>
    <col min="7939" max="7939" width="10.75" style="2" customWidth="1"/>
    <col min="7940" max="7940" width="11.75" style="2" customWidth="1"/>
    <col min="7941" max="7941" width="12.375" style="2" customWidth="1"/>
    <col min="7942" max="7942" width="12" style="2" customWidth="1"/>
    <col min="7943" max="7943" width="10.875" style="2" customWidth="1"/>
    <col min="7944" max="7944" width="10.375" style="2" customWidth="1"/>
    <col min="7945" max="7945" width="9" style="2"/>
    <col min="7946" max="7946" width="14.5" style="2" customWidth="1"/>
    <col min="7947" max="8192" width="9" style="2"/>
    <col min="8193" max="8193" width="8.125" style="2" customWidth="1"/>
    <col min="8194" max="8194" width="7.125" style="2" customWidth="1"/>
    <col min="8195" max="8195" width="10.75" style="2" customWidth="1"/>
    <col min="8196" max="8196" width="11.75" style="2" customWidth="1"/>
    <col min="8197" max="8197" width="12.375" style="2" customWidth="1"/>
    <col min="8198" max="8198" width="12" style="2" customWidth="1"/>
    <col min="8199" max="8199" width="10.875" style="2" customWidth="1"/>
    <col min="8200" max="8200" width="10.375" style="2" customWidth="1"/>
    <col min="8201" max="8201" width="9" style="2"/>
    <col min="8202" max="8202" width="14.5" style="2" customWidth="1"/>
    <col min="8203" max="8448" width="9" style="2"/>
    <col min="8449" max="8449" width="8.125" style="2" customWidth="1"/>
    <col min="8450" max="8450" width="7.125" style="2" customWidth="1"/>
    <col min="8451" max="8451" width="10.75" style="2" customWidth="1"/>
    <col min="8452" max="8452" width="11.75" style="2" customWidth="1"/>
    <col min="8453" max="8453" width="12.375" style="2" customWidth="1"/>
    <col min="8454" max="8454" width="12" style="2" customWidth="1"/>
    <col min="8455" max="8455" width="10.875" style="2" customWidth="1"/>
    <col min="8456" max="8456" width="10.375" style="2" customWidth="1"/>
    <col min="8457" max="8457" width="9" style="2"/>
    <col min="8458" max="8458" width="14.5" style="2" customWidth="1"/>
    <col min="8459" max="8704" width="9" style="2"/>
    <col min="8705" max="8705" width="8.125" style="2" customWidth="1"/>
    <col min="8706" max="8706" width="7.125" style="2" customWidth="1"/>
    <col min="8707" max="8707" width="10.75" style="2" customWidth="1"/>
    <col min="8708" max="8708" width="11.75" style="2" customWidth="1"/>
    <col min="8709" max="8709" width="12.375" style="2" customWidth="1"/>
    <col min="8710" max="8710" width="12" style="2" customWidth="1"/>
    <col min="8711" max="8711" width="10.875" style="2" customWidth="1"/>
    <col min="8712" max="8712" width="10.375" style="2" customWidth="1"/>
    <col min="8713" max="8713" width="9" style="2"/>
    <col min="8714" max="8714" width="14.5" style="2" customWidth="1"/>
    <col min="8715" max="8960" width="9" style="2"/>
    <col min="8961" max="8961" width="8.125" style="2" customWidth="1"/>
    <col min="8962" max="8962" width="7.125" style="2" customWidth="1"/>
    <col min="8963" max="8963" width="10.75" style="2" customWidth="1"/>
    <col min="8964" max="8964" width="11.75" style="2" customWidth="1"/>
    <col min="8965" max="8965" width="12.375" style="2" customWidth="1"/>
    <col min="8966" max="8966" width="12" style="2" customWidth="1"/>
    <col min="8967" max="8967" width="10.875" style="2" customWidth="1"/>
    <col min="8968" max="8968" width="10.375" style="2" customWidth="1"/>
    <col min="8969" max="8969" width="9" style="2"/>
    <col min="8970" max="8970" width="14.5" style="2" customWidth="1"/>
    <col min="8971" max="9216" width="9" style="2"/>
    <col min="9217" max="9217" width="8.125" style="2" customWidth="1"/>
    <col min="9218" max="9218" width="7.125" style="2" customWidth="1"/>
    <col min="9219" max="9219" width="10.75" style="2" customWidth="1"/>
    <col min="9220" max="9220" width="11.75" style="2" customWidth="1"/>
    <col min="9221" max="9221" width="12.375" style="2" customWidth="1"/>
    <col min="9222" max="9222" width="12" style="2" customWidth="1"/>
    <col min="9223" max="9223" width="10.875" style="2" customWidth="1"/>
    <col min="9224" max="9224" width="10.375" style="2" customWidth="1"/>
    <col min="9225" max="9225" width="9" style="2"/>
    <col min="9226" max="9226" width="14.5" style="2" customWidth="1"/>
    <col min="9227" max="9472" width="9" style="2"/>
    <col min="9473" max="9473" width="8.125" style="2" customWidth="1"/>
    <col min="9474" max="9474" width="7.125" style="2" customWidth="1"/>
    <col min="9475" max="9475" width="10.75" style="2" customWidth="1"/>
    <col min="9476" max="9476" width="11.75" style="2" customWidth="1"/>
    <col min="9477" max="9477" width="12.375" style="2" customWidth="1"/>
    <col min="9478" max="9478" width="12" style="2" customWidth="1"/>
    <col min="9479" max="9479" width="10.875" style="2" customWidth="1"/>
    <col min="9480" max="9480" width="10.375" style="2" customWidth="1"/>
    <col min="9481" max="9481" width="9" style="2"/>
    <col min="9482" max="9482" width="14.5" style="2" customWidth="1"/>
    <col min="9483" max="9728" width="9" style="2"/>
    <col min="9729" max="9729" width="8.125" style="2" customWidth="1"/>
    <col min="9730" max="9730" width="7.125" style="2" customWidth="1"/>
    <col min="9731" max="9731" width="10.75" style="2" customWidth="1"/>
    <col min="9732" max="9732" width="11.75" style="2" customWidth="1"/>
    <col min="9733" max="9733" width="12.375" style="2" customWidth="1"/>
    <col min="9734" max="9734" width="12" style="2" customWidth="1"/>
    <col min="9735" max="9735" width="10.875" style="2" customWidth="1"/>
    <col min="9736" max="9736" width="10.375" style="2" customWidth="1"/>
    <col min="9737" max="9737" width="9" style="2"/>
    <col min="9738" max="9738" width="14.5" style="2" customWidth="1"/>
    <col min="9739" max="9984" width="9" style="2"/>
    <col min="9985" max="9985" width="8.125" style="2" customWidth="1"/>
    <col min="9986" max="9986" width="7.125" style="2" customWidth="1"/>
    <col min="9987" max="9987" width="10.75" style="2" customWidth="1"/>
    <col min="9988" max="9988" width="11.75" style="2" customWidth="1"/>
    <col min="9989" max="9989" width="12.375" style="2" customWidth="1"/>
    <col min="9990" max="9990" width="12" style="2" customWidth="1"/>
    <col min="9991" max="9991" width="10.875" style="2" customWidth="1"/>
    <col min="9992" max="9992" width="10.375" style="2" customWidth="1"/>
    <col min="9993" max="9993" width="9" style="2"/>
    <col min="9994" max="9994" width="14.5" style="2" customWidth="1"/>
    <col min="9995" max="10240" width="9" style="2"/>
    <col min="10241" max="10241" width="8.125" style="2" customWidth="1"/>
    <col min="10242" max="10242" width="7.125" style="2" customWidth="1"/>
    <col min="10243" max="10243" width="10.75" style="2" customWidth="1"/>
    <col min="10244" max="10244" width="11.75" style="2" customWidth="1"/>
    <col min="10245" max="10245" width="12.375" style="2" customWidth="1"/>
    <col min="10246" max="10246" width="12" style="2" customWidth="1"/>
    <col min="10247" max="10247" width="10.875" style="2" customWidth="1"/>
    <col min="10248" max="10248" width="10.375" style="2" customWidth="1"/>
    <col min="10249" max="10249" width="9" style="2"/>
    <col min="10250" max="10250" width="14.5" style="2" customWidth="1"/>
    <col min="10251" max="10496" width="9" style="2"/>
    <col min="10497" max="10497" width="8.125" style="2" customWidth="1"/>
    <col min="10498" max="10498" width="7.125" style="2" customWidth="1"/>
    <col min="10499" max="10499" width="10.75" style="2" customWidth="1"/>
    <col min="10500" max="10500" width="11.75" style="2" customWidth="1"/>
    <col min="10501" max="10501" width="12.375" style="2" customWidth="1"/>
    <col min="10502" max="10502" width="12" style="2" customWidth="1"/>
    <col min="10503" max="10503" width="10.875" style="2" customWidth="1"/>
    <col min="10504" max="10504" width="10.375" style="2" customWidth="1"/>
    <col min="10505" max="10505" width="9" style="2"/>
    <col min="10506" max="10506" width="14.5" style="2" customWidth="1"/>
    <col min="10507" max="10752" width="9" style="2"/>
    <col min="10753" max="10753" width="8.125" style="2" customWidth="1"/>
    <col min="10754" max="10754" width="7.125" style="2" customWidth="1"/>
    <col min="10755" max="10755" width="10.75" style="2" customWidth="1"/>
    <col min="10756" max="10756" width="11.75" style="2" customWidth="1"/>
    <col min="10757" max="10757" width="12.375" style="2" customWidth="1"/>
    <col min="10758" max="10758" width="12" style="2" customWidth="1"/>
    <col min="10759" max="10759" width="10.875" style="2" customWidth="1"/>
    <col min="10760" max="10760" width="10.375" style="2" customWidth="1"/>
    <col min="10761" max="10761" width="9" style="2"/>
    <col min="10762" max="10762" width="14.5" style="2" customWidth="1"/>
    <col min="10763" max="11008" width="9" style="2"/>
    <col min="11009" max="11009" width="8.125" style="2" customWidth="1"/>
    <col min="11010" max="11010" width="7.125" style="2" customWidth="1"/>
    <col min="11011" max="11011" width="10.75" style="2" customWidth="1"/>
    <col min="11012" max="11012" width="11.75" style="2" customWidth="1"/>
    <col min="11013" max="11013" width="12.375" style="2" customWidth="1"/>
    <col min="11014" max="11014" width="12" style="2" customWidth="1"/>
    <col min="11015" max="11015" width="10.875" style="2" customWidth="1"/>
    <col min="11016" max="11016" width="10.375" style="2" customWidth="1"/>
    <col min="11017" max="11017" width="9" style="2"/>
    <col min="11018" max="11018" width="14.5" style="2" customWidth="1"/>
    <col min="11019" max="11264" width="9" style="2"/>
    <col min="11265" max="11265" width="8.125" style="2" customWidth="1"/>
    <col min="11266" max="11266" width="7.125" style="2" customWidth="1"/>
    <col min="11267" max="11267" width="10.75" style="2" customWidth="1"/>
    <col min="11268" max="11268" width="11.75" style="2" customWidth="1"/>
    <col min="11269" max="11269" width="12.375" style="2" customWidth="1"/>
    <col min="11270" max="11270" width="12" style="2" customWidth="1"/>
    <col min="11271" max="11271" width="10.875" style="2" customWidth="1"/>
    <col min="11272" max="11272" width="10.375" style="2" customWidth="1"/>
    <col min="11273" max="11273" width="9" style="2"/>
    <col min="11274" max="11274" width="14.5" style="2" customWidth="1"/>
    <col min="11275" max="11520" width="9" style="2"/>
    <col min="11521" max="11521" width="8.125" style="2" customWidth="1"/>
    <col min="11522" max="11522" width="7.125" style="2" customWidth="1"/>
    <col min="11523" max="11523" width="10.75" style="2" customWidth="1"/>
    <col min="11524" max="11524" width="11.75" style="2" customWidth="1"/>
    <col min="11525" max="11525" width="12.375" style="2" customWidth="1"/>
    <col min="11526" max="11526" width="12" style="2" customWidth="1"/>
    <col min="11527" max="11527" width="10.875" style="2" customWidth="1"/>
    <col min="11528" max="11528" width="10.375" style="2" customWidth="1"/>
    <col min="11529" max="11529" width="9" style="2"/>
    <col min="11530" max="11530" width="14.5" style="2" customWidth="1"/>
    <col min="11531" max="11776" width="9" style="2"/>
    <col min="11777" max="11777" width="8.125" style="2" customWidth="1"/>
    <col min="11778" max="11778" width="7.125" style="2" customWidth="1"/>
    <col min="11779" max="11779" width="10.75" style="2" customWidth="1"/>
    <col min="11780" max="11780" width="11.75" style="2" customWidth="1"/>
    <col min="11781" max="11781" width="12.375" style="2" customWidth="1"/>
    <col min="11782" max="11782" width="12" style="2" customWidth="1"/>
    <col min="11783" max="11783" width="10.875" style="2" customWidth="1"/>
    <col min="11784" max="11784" width="10.375" style="2" customWidth="1"/>
    <col min="11785" max="11785" width="9" style="2"/>
    <col min="11786" max="11786" width="14.5" style="2" customWidth="1"/>
    <col min="11787" max="12032" width="9" style="2"/>
    <col min="12033" max="12033" width="8.125" style="2" customWidth="1"/>
    <col min="12034" max="12034" width="7.125" style="2" customWidth="1"/>
    <col min="12035" max="12035" width="10.75" style="2" customWidth="1"/>
    <col min="12036" max="12036" width="11.75" style="2" customWidth="1"/>
    <col min="12037" max="12037" width="12.375" style="2" customWidth="1"/>
    <col min="12038" max="12038" width="12" style="2" customWidth="1"/>
    <col min="12039" max="12039" width="10.875" style="2" customWidth="1"/>
    <col min="12040" max="12040" width="10.375" style="2" customWidth="1"/>
    <col min="12041" max="12041" width="9" style="2"/>
    <col min="12042" max="12042" width="14.5" style="2" customWidth="1"/>
    <col min="12043" max="12288" width="9" style="2"/>
    <col min="12289" max="12289" width="8.125" style="2" customWidth="1"/>
    <col min="12290" max="12290" width="7.125" style="2" customWidth="1"/>
    <col min="12291" max="12291" width="10.75" style="2" customWidth="1"/>
    <col min="12292" max="12292" width="11.75" style="2" customWidth="1"/>
    <col min="12293" max="12293" width="12.375" style="2" customWidth="1"/>
    <col min="12294" max="12294" width="12" style="2" customWidth="1"/>
    <col min="12295" max="12295" width="10.875" style="2" customWidth="1"/>
    <col min="12296" max="12296" width="10.375" style="2" customWidth="1"/>
    <col min="12297" max="12297" width="9" style="2"/>
    <col min="12298" max="12298" width="14.5" style="2" customWidth="1"/>
    <col min="12299" max="12544" width="9" style="2"/>
    <col min="12545" max="12545" width="8.125" style="2" customWidth="1"/>
    <col min="12546" max="12546" width="7.125" style="2" customWidth="1"/>
    <col min="12547" max="12547" width="10.75" style="2" customWidth="1"/>
    <col min="12548" max="12548" width="11.75" style="2" customWidth="1"/>
    <col min="12549" max="12549" width="12.375" style="2" customWidth="1"/>
    <col min="12550" max="12550" width="12" style="2" customWidth="1"/>
    <col min="12551" max="12551" width="10.875" style="2" customWidth="1"/>
    <col min="12552" max="12552" width="10.375" style="2" customWidth="1"/>
    <col min="12553" max="12553" width="9" style="2"/>
    <col min="12554" max="12554" width="14.5" style="2" customWidth="1"/>
    <col min="12555" max="12800" width="9" style="2"/>
    <col min="12801" max="12801" width="8.125" style="2" customWidth="1"/>
    <col min="12802" max="12802" width="7.125" style="2" customWidth="1"/>
    <col min="12803" max="12803" width="10.75" style="2" customWidth="1"/>
    <col min="12804" max="12804" width="11.75" style="2" customWidth="1"/>
    <col min="12805" max="12805" width="12.375" style="2" customWidth="1"/>
    <col min="12806" max="12806" width="12" style="2" customWidth="1"/>
    <col min="12807" max="12807" width="10.875" style="2" customWidth="1"/>
    <col min="12808" max="12808" width="10.375" style="2" customWidth="1"/>
    <col min="12809" max="12809" width="9" style="2"/>
    <col min="12810" max="12810" width="14.5" style="2" customWidth="1"/>
    <col min="12811" max="13056" width="9" style="2"/>
    <col min="13057" max="13057" width="8.125" style="2" customWidth="1"/>
    <col min="13058" max="13058" width="7.125" style="2" customWidth="1"/>
    <col min="13059" max="13059" width="10.75" style="2" customWidth="1"/>
    <col min="13060" max="13060" width="11.75" style="2" customWidth="1"/>
    <col min="13061" max="13061" width="12.375" style="2" customWidth="1"/>
    <col min="13062" max="13062" width="12" style="2" customWidth="1"/>
    <col min="13063" max="13063" width="10.875" style="2" customWidth="1"/>
    <col min="13064" max="13064" width="10.375" style="2" customWidth="1"/>
    <col min="13065" max="13065" width="9" style="2"/>
    <col min="13066" max="13066" width="14.5" style="2" customWidth="1"/>
    <col min="13067" max="13312" width="9" style="2"/>
    <col min="13313" max="13313" width="8.125" style="2" customWidth="1"/>
    <col min="13314" max="13314" width="7.125" style="2" customWidth="1"/>
    <col min="13315" max="13315" width="10.75" style="2" customWidth="1"/>
    <col min="13316" max="13316" width="11.75" style="2" customWidth="1"/>
    <col min="13317" max="13317" width="12.375" style="2" customWidth="1"/>
    <col min="13318" max="13318" width="12" style="2" customWidth="1"/>
    <col min="13319" max="13319" width="10.875" style="2" customWidth="1"/>
    <col min="13320" max="13320" width="10.375" style="2" customWidth="1"/>
    <col min="13321" max="13321" width="9" style="2"/>
    <col min="13322" max="13322" width="14.5" style="2" customWidth="1"/>
    <col min="13323" max="13568" width="9" style="2"/>
    <col min="13569" max="13569" width="8.125" style="2" customWidth="1"/>
    <col min="13570" max="13570" width="7.125" style="2" customWidth="1"/>
    <col min="13571" max="13571" width="10.75" style="2" customWidth="1"/>
    <col min="13572" max="13572" width="11.75" style="2" customWidth="1"/>
    <col min="13573" max="13573" width="12.375" style="2" customWidth="1"/>
    <col min="13574" max="13574" width="12" style="2" customWidth="1"/>
    <col min="13575" max="13575" width="10.875" style="2" customWidth="1"/>
    <col min="13576" max="13576" width="10.375" style="2" customWidth="1"/>
    <col min="13577" max="13577" width="9" style="2"/>
    <col min="13578" max="13578" width="14.5" style="2" customWidth="1"/>
    <col min="13579" max="13824" width="9" style="2"/>
    <col min="13825" max="13825" width="8.125" style="2" customWidth="1"/>
    <col min="13826" max="13826" width="7.125" style="2" customWidth="1"/>
    <col min="13827" max="13827" width="10.75" style="2" customWidth="1"/>
    <col min="13828" max="13828" width="11.75" style="2" customWidth="1"/>
    <col min="13829" max="13829" width="12.375" style="2" customWidth="1"/>
    <col min="13830" max="13830" width="12" style="2" customWidth="1"/>
    <col min="13831" max="13831" width="10.875" style="2" customWidth="1"/>
    <col min="13832" max="13832" width="10.375" style="2" customWidth="1"/>
    <col min="13833" max="13833" width="9" style="2"/>
    <col min="13834" max="13834" width="14.5" style="2" customWidth="1"/>
    <col min="13835" max="14080" width="9" style="2"/>
    <col min="14081" max="14081" width="8.125" style="2" customWidth="1"/>
    <col min="14082" max="14082" width="7.125" style="2" customWidth="1"/>
    <col min="14083" max="14083" width="10.75" style="2" customWidth="1"/>
    <col min="14084" max="14084" width="11.75" style="2" customWidth="1"/>
    <col min="14085" max="14085" width="12.375" style="2" customWidth="1"/>
    <col min="14086" max="14086" width="12" style="2" customWidth="1"/>
    <col min="14087" max="14087" width="10.875" style="2" customWidth="1"/>
    <col min="14088" max="14088" width="10.375" style="2" customWidth="1"/>
    <col min="14089" max="14089" width="9" style="2"/>
    <col min="14090" max="14090" width="14.5" style="2" customWidth="1"/>
    <col min="14091" max="14336" width="9" style="2"/>
    <col min="14337" max="14337" width="8.125" style="2" customWidth="1"/>
    <col min="14338" max="14338" width="7.125" style="2" customWidth="1"/>
    <col min="14339" max="14339" width="10.75" style="2" customWidth="1"/>
    <col min="14340" max="14340" width="11.75" style="2" customWidth="1"/>
    <col min="14341" max="14341" width="12.375" style="2" customWidth="1"/>
    <col min="14342" max="14342" width="12" style="2" customWidth="1"/>
    <col min="14343" max="14343" width="10.875" style="2" customWidth="1"/>
    <col min="14344" max="14344" width="10.375" style="2" customWidth="1"/>
    <col min="14345" max="14345" width="9" style="2"/>
    <col min="14346" max="14346" width="14.5" style="2" customWidth="1"/>
    <col min="14347" max="14592" width="9" style="2"/>
    <col min="14593" max="14593" width="8.125" style="2" customWidth="1"/>
    <col min="14594" max="14594" width="7.125" style="2" customWidth="1"/>
    <col min="14595" max="14595" width="10.75" style="2" customWidth="1"/>
    <col min="14596" max="14596" width="11.75" style="2" customWidth="1"/>
    <col min="14597" max="14597" width="12.375" style="2" customWidth="1"/>
    <col min="14598" max="14598" width="12" style="2" customWidth="1"/>
    <col min="14599" max="14599" width="10.875" style="2" customWidth="1"/>
    <col min="14600" max="14600" width="10.375" style="2" customWidth="1"/>
    <col min="14601" max="14601" width="9" style="2"/>
    <col min="14602" max="14602" width="14.5" style="2" customWidth="1"/>
    <col min="14603" max="14848" width="9" style="2"/>
    <col min="14849" max="14849" width="8.125" style="2" customWidth="1"/>
    <col min="14850" max="14850" width="7.125" style="2" customWidth="1"/>
    <col min="14851" max="14851" width="10.75" style="2" customWidth="1"/>
    <col min="14852" max="14852" width="11.75" style="2" customWidth="1"/>
    <col min="14853" max="14853" width="12.375" style="2" customWidth="1"/>
    <col min="14854" max="14854" width="12" style="2" customWidth="1"/>
    <col min="14855" max="14855" width="10.875" style="2" customWidth="1"/>
    <col min="14856" max="14856" width="10.375" style="2" customWidth="1"/>
    <col min="14857" max="14857" width="9" style="2"/>
    <col min="14858" max="14858" width="14.5" style="2" customWidth="1"/>
    <col min="14859" max="15104" width="9" style="2"/>
    <col min="15105" max="15105" width="8.125" style="2" customWidth="1"/>
    <col min="15106" max="15106" width="7.125" style="2" customWidth="1"/>
    <col min="15107" max="15107" width="10.75" style="2" customWidth="1"/>
    <col min="15108" max="15108" width="11.75" style="2" customWidth="1"/>
    <col min="15109" max="15109" width="12.375" style="2" customWidth="1"/>
    <col min="15110" max="15110" width="12" style="2" customWidth="1"/>
    <col min="15111" max="15111" width="10.875" style="2" customWidth="1"/>
    <col min="15112" max="15112" width="10.375" style="2" customWidth="1"/>
    <col min="15113" max="15113" width="9" style="2"/>
    <col min="15114" max="15114" width="14.5" style="2" customWidth="1"/>
    <col min="15115" max="15360" width="9" style="2"/>
    <col min="15361" max="15361" width="8.125" style="2" customWidth="1"/>
    <col min="15362" max="15362" width="7.125" style="2" customWidth="1"/>
    <col min="15363" max="15363" width="10.75" style="2" customWidth="1"/>
    <col min="15364" max="15364" width="11.75" style="2" customWidth="1"/>
    <col min="15365" max="15365" width="12.375" style="2" customWidth="1"/>
    <col min="15366" max="15366" width="12" style="2" customWidth="1"/>
    <col min="15367" max="15367" width="10.875" style="2" customWidth="1"/>
    <col min="15368" max="15368" width="10.375" style="2" customWidth="1"/>
    <col min="15369" max="15369" width="9" style="2"/>
    <col min="15370" max="15370" width="14.5" style="2" customWidth="1"/>
    <col min="15371" max="15616" width="9" style="2"/>
    <col min="15617" max="15617" width="8.125" style="2" customWidth="1"/>
    <col min="15618" max="15618" width="7.125" style="2" customWidth="1"/>
    <col min="15619" max="15619" width="10.75" style="2" customWidth="1"/>
    <col min="15620" max="15620" width="11.75" style="2" customWidth="1"/>
    <col min="15621" max="15621" width="12.375" style="2" customWidth="1"/>
    <col min="15622" max="15622" width="12" style="2" customWidth="1"/>
    <col min="15623" max="15623" width="10.875" style="2" customWidth="1"/>
    <col min="15624" max="15624" width="10.375" style="2" customWidth="1"/>
    <col min="15625" max="15625" width="9" style="2"/>
    <col min="15626" max="15626" width="14.5" style="2" customWidth="1"/>
    <col min="15627" max="15872" width="9" style="2"/>
    <col min="15873" max="15873" width="8.125" style="2" customWidth="1"/>
    <col min="15874" max="15874" width="7.125" style="2" customWidth="1"/>
    <col min="15875" max="15875" width="10.75" style="2" customWidth="1"/>
    <col min="15876" max="15876" width="11.75" style="2" customWidth="1"/>
    <col min="15877" max="15877" width="12.375" style="2" customWidth="1"/>
    <col min="15878" max="15878" width="12" style="2" customWidth="1"/>
    <col min="15879" max="15879" width="10.875" style="2" customWidth="1"/>
    <col min="15880" max="15880" width="10.375" style="2" customWidth="1"/>
    <col min="15881" max="15881" width="9" style="2"/>
    <col min="15882" max="15882" width="14.5" style="2" customWidth="1"/>
    <col min="15883" max="16128" width="9" style="2"/>
    <col min="16129" max="16129" width="8.125" style="2" customWidth="1"/>
    <col min="16130" max="16130" width="7.125" style="2" customWidth="1"/>
    <col min="16131" max="16131" width="10.75" style="2" customWidth="1"/>
    <col min="16132" max="16132" width="11.75" style="2" customWidth="1"/>
    <col min="16133" max="16133" width="12.375" style="2" customWidth="1"/>
    <col min="16134" max="16134" width="12" style="2" customWidth="1"/>
    <col min="16135" max="16135" width="10.875" style="2" customWidth="1"/>
    <col min="16136" max="16136" width="10.375" style="2" customWidth="1"/>
    <col min="16137" max="16137" width="9" style="2"/>
    <col min="16138" max="16138" width="14.5" style="2" customWidth="1"/>
    <col min="16139" max="16384" width="9" style="2"/>
  </cols>
  <sheetData>
    <row r="1" spans="1:1">
      <c r="A1" s="2" t="s">
        <v>0</v>
      </c>
    </row>
    <row r="2" ht="34.9" customHeight="1" spans="1:8">
      <c r="A2" s="21" t="s">
        <v>71</v>
      </c>
      <c r="B2" s="21"/>
      <c r="C2" s="21"/>
      <c r="D2" s="21"/>
      <c r="E2" s="21"/>
      <c r="F2" s="21"/>
      <c r="G2" s="21"/>
      <c r="H2" s="21"/>
    </row>
    <row r="3" s="1" customFormat="1" ht="18" customHeight="1" spans="1:8">
      <c r="A3" s="6" t="s">
        <v>2</v>
      </c>
      <c r="B3" s="22"/>
      <c r="C3" s="6"/>
      <c r="D3" s="6"/>
      <c r="E3" s="6"/>
      <c r="F3" s="6"/>
      <c r="G3" s="6"/>
      <c r="H3" s="6"/>
    </row>
    <row r="4" s="1" customFormat="1" ht="18.75" customHeight="1" spans="1:8">
      <c r="A4" s="14" t="s">
        <v>3</v>
      </c>
      <c r="B4" s="7" t="s">
        <v>4</v>
      </c>
      <c r="C4" s="7" t="s">
        <v>72</v>
      </c>
      <c r="D4" s="23" t="s">
        <v>7</v>
      </c>
      <c r="E4" s="23"/>
      <c r="F4" s="23"/>
      <c r="G4" s="24"/>
      <c r="H4" s="11" t="s">
        <v>8</v>
      </c>
    </row>
    <row r="5" s="1" customFormat="1" ht="46.15" customHeight="1" spans="1:8">
      <c r="A5" s="14"/>
      <c r="B5" s="7"/>
      <c r="C5" s="7"/>
      <c r="D5" s="7" t="s">
        <v>13</v>
      </c>
      <c r="E5" s="7" t="s">
        <v>14</v>
      </c>
      <c r="F5" s="7" t="s">
        <v>73</v>
      </c>
      <c r="G5" s="7" t="s">
        <v>74</v>
      </c>
      <c r="H5" s="11"/>
    </row>
    <row r="6" s="1" customFormat="1" ht="20.1" customHeight="1" spans="1:8">
      <c r="A6" s="14">
        <v>1</v>
      </c>
      <c r="B6" s="7">
        <v>2</v>
      </c>
      <c r="C6" s="14">
        <v>3</v>
      </c>
      <c r="D6" s="7">
        <v>4</v>
      </c>
      <c r="E6" s="14">
        <v>5</v>
      </c>
      <c r="F6" s="7">
        <v>6</v>
      </c>
      <c r="G6" s="14">
        <v>7</v>
      </c>
      <c r="H6" s="7">
        <v>8</v>
      </c>
    </row>
    <row r="7" s="1" customFormat="1" ht="20.1" customHeight="1" spans="1:8">
      <c r="A7" s="25" t="s">
        <v>17</v>
      </c>
      <c r="B7" s="26">
        <f t="shared" ref="B7:G7" si="0">SUM(B8:B23)</f>
        <v>461</v>
      </c>
      <c r="C7" s="27">
        <f t="shared" si="0"/>
        <v>12675.66</v>
      </c>
      <c r="D7" s="27">
        <f t="shared" si="0"/>
        <v>4033617.8</v>
      </c>
      <c r="E7" s="27">
        <f t="shared" si="0"/>
        <v>1901349</v>
      </c>
      <c r="F7" s="27">
        <f t="shared" si="0"/>
        <v>1743958.8</v>
      </c>
      <c r="G7" s="27">
        <f t="shared" si="0"/>
        <v>388310</v>
      </c>
      <c r="H7" s="28"/>
    </row>
    <row r="8" s="1" customFormat="1" ht="20.1" customHeight="1" spans="1:8">
      <c r="A8" s="14" t="s">
        <v>18</v>
      </c>
      <c r="B8" s="29">
        <v>5</v>
      </c>
      <c r="C8" s="30">
        <v>701.83</v>
      </c>
      <c r="D8" s="31">
        <f>E8+F8</f>
        <v>231603.9</v>
      </c>
      <c r="E8" s="31">
        <f>C8*150</f>
        <v>105274.5</v>
      </c>
      <c r="F8" s="31">
        <f>C8*180</f>
        <v>126329.4</v>
      </c>
      <c r="G8" s="31"/>
      <c r="H8" s="28"/>
    </row>
    <row r="9" s="1" customFormat="1" ht="20.1" customHeight="1" spans="1:8">
      <c r="A9" s="14" t="s">
        <v>19</v>
      </c>
      <c r="B9" s="29">
        <v>128</v>
      </c>
      <c r="C9" s="30">
        <v>500.13</v>
      </c>
      <c r="D9" s="31">
        <f t="shared" ref="D9:D22" si="1">E9+F9</f>
        <v>165042.9</v>
      </c>
      <c r="E9" s="31">
        <f t="shared" ref="E9:E23" si="2">C9*150</f>
        <v>75019.5</v>
      </c>
      <c r="F9" s="31">
        <f t="shared" ref="F9:F22" si="3">C9*180</f>
        <v>90023.4</v>
      </c>
      <c r="G9" s="31"/>
      <c r="H9" s="28"/>
    </row>
    <row r="10" s="1" customFormat="1" ht="20.1" customHeight="1" spans="1:8">
      <c r="A10" s="14" t="s">
        <v>21</v>
      </c>
      <c r="B10" s="29">
        <v>16</v>
      </c>
      <c r="C10" s="30">
        <v>175.07</v>
      </c>
      <c r="D10" s="31">
        <f t="shared" si="1"/>
        <v>57773.1</v>
      </c>
      <c r="E10" s="31">
        <f t="shared" si="2"/>
        <v>26260.5</v>
      </c>
      <c r="F10" s="31">
        <f t="shared" si="3"/>
        <v>31512.6</v>
      </c>
      <c r="G10" s="31"/>
      <c r="H10" s="28"/>
    </row>
    <row r="11" s="1" customFormat="1" ht="21.95" customHeight="1" spans="1:8">
      <c r="A11" s="32" t="s">
        <v>22</v>
      </c>
      <c r="B11" s="29">
        <v>3</v>
      </c>
      <c r="C11" s="30">
        <f>1739.58-29.44-41.16-21.87</f>
        <v>1647.11</v>
      </c>
      <c r="D11" s="31">
        <f t="shared" si="1"/>
        <v>543546.3</v>
      </c>
      <c r="E11" s="31">
        <f t="shared" si="2"/>
        <v>247066.5</v>
      </c>
      <c r="F11" s="31">
        <f t="shared" si="3"/>
        <v>296479.8</v>
      </c>
      <c r="G11" s="31"/>
      <c r="H11" s="33"/>
    </row>
    <row r="12" s="1" customFormat="1" ht="20.1" customHeight="1" spans="1:8">
      <c r="A12" s="14" t="s">
        <v>23</v>
      </c>
      <c r="B12" s="29">
        <v>15</v>
      </c>
      <c r="C12" s="30">
        <v>458.03</v>
      </c>
      <c r="D12" s="31">
        <f t="shared" si="1"/>
        <v>151149.9</v>
      </c>
      <c r="E12" s="31">
        <f t="shared" si="2"/>
        <v>68704.5</v>
      </c>
      <c r="F12" s="31">
        <f t="shared" si="3"/>
        <v>82445.4</v>
      </c>
      <c r="G12" s="31"/>
      <c r="H12" s="28"/>
    </row>
    <row r="13" s="1" customFormat="1" ht="20.1" customHeight="1" spans="1:8">
      <c r="A13" s="14" t="s">
        <v>24</v>
      </c>
      <c r="B13" s="29">
        <v>16</v>
      </c>
      <c r="C13" s="30">
        <v>715.04</v>
      </c>
      <c r="D13" s="31">
        <f t="shared" si="1"/>
        <v>235963.2</v>
      </c>
      <c r="E13" s="31">
        <f t="shared" si="2"/>
        <v>107256</v>
      </c>
      <c r="F13" s="31">
        <f t="shared" si="3"/>
        <v>128707.2</v>
      </c>
      <c r="G13" s="31"/>
      <c r="H13" s="28"/>
    </row>
    <row r="14" s="1" customFormat="1" ht="20.1" customHeight="1" spans="1:8">
      <c r="A14" s="14" t="s">
        <v>25</v>
      </c>
      <c r="B14" s="29">
        <v>6</v>
      </c>
      <c r="C14" s="30">
        <v>96.43</v>
      </c>
      <c r="D14" s="31">
        <f t="shared" si="1"/>
        <v>31821.9</v>
      </c>
      <c r="E14" s="31">
        <f t="shared" si="2"/>
        <v>14464.5</v>
      </c>
      <c r="F14" s="31">
        <f t="shared" si="3"/>
        <v>17357.4</v>
      </c>
      <c r="G14" s="31"/>
      <c r="H14" s="28"/>
    </row>
    <row r="15" s="1" customFormat="1" ht="20.1" customHeight="1" spans="1:8">
      <c r="A15" s="14" t="s">
        <v>26</v>
      </c>
      <c r="B15" s="29">
        <v>2</v>
      </c>
      <c r="C15" s="30">
        <v>94.69</v>
      </c>
      <c r="D15" s="31">
        <f t="shared" si="1"/>
        <v>31247.7</v>
      </c>
      <c r="E15" s="31">
        <f t="shared" si="2"/>
        <v>14203.5</v>
      </c>
      <c r="F15" s="31">
        <f t="shared" si="3"/>
        <v>17044.2</v>
      </c>
      <c r="G15" s="31"/>
      <c r="H15" s="28"/>
    </row>
    <row r="16" s="1" customFormat="1" ht="20.1" customHeight="1" spans="1:8">
      <c r="A16" s="14" t="s">
        <v>27</v>
      </c>
      <c r="B16" s="29">
        <v>39</v>
      </c>
      <c r="C16" s="30">
        <v>318.98</v>
      </c>
      <c r="D16" s="31">
        <f t="shared" si="1"/>
        <v>105263.4</v>
      </c>
      <c r="E16" s="31">
        <f t="shared" si="2"/>
        <v>47847</v>
      </c>
      <c r="F16" s="31">
        <f t="shared" si="3"/>
        <v>57416.4</v>
      </c>
      <c r="G16" s="31"/>
      <c r="H16" s="28"/>
    </row>
    <row r="17" s="1" customFormat="1" ht="20.1" customHeight="1" spans="1:8">
      <c r="A17" s="14" t="s">
        <v>29</v>
      </c>
      <c r="B17" s="29">
        <v>2</v>
      </c>
      <c r="C17" s="30">
        <v>619.33</v>
      </c>
      <c r="D17" s="31">
        <f t="shared" si="1"/>
        <v>204378.9</v>
      </c>
      <c r="E17" s="31">
        <f t="shared" si="2"/>
        <v>92899.5</v>
      </c>
      <c r="F17" s="31">
        <f t="shared" si="3"/>
        <v>111479.4</v>
      </c>
      <c r="G17" s="31"/>
      <c r="H17" s="28"/>
    </row>
    <row r="18" s="1" customFormat="1" ht="20.1" customHeight="1" spans="1:8">
      <c r="A18" s="14" t="s">
        <v>30</v>
      </c>
      <c r="B18" s="29">
        <v>13</v>
      </c>
      <c r="C18" s="30">
        <f>1563.08</f>
        <v>1563.08</v>
      </c>
      <c r="D18" s="31">
        <f t="shared" si="1"/>
        <v>515816.4</v>
      </c>
      <c r="E18" s="31">
        <f t="shared" si="2"/>
        <v>234462</v>
      </c>
      <c r="F18" s="31">
        <f t="shared" si="3"/>
        <v>281354.4</v>
      </c>
      <c r="G18" s="31"/>
      <c r="H18" s="28"/>
    </row>
    <row r="19" s="1" customFormat="1" ht="20.1" customHeight="1" spans="1:8">
      <c r="A19" s="14" t="s">
        <v>31</v>
      </c>
      <c r="B19" s="29">
        <v>2</v>
      </c>
      <c r="C19" s="30">
        <v>595.51</v>
      </c>
      <c r="D19" s="31">
        <f t="shared" si="1"/>
        <v>196518.3</v>
      </c>
      <c r="E19" s="31">
        <f t="shared" si="2"/>
        <v>89326.5</v>
      </c>
      <c r="F19" s="31">
        <f t="shared" si="3"/>
        <v>107191.8</v>
      </c>
      <c r="G19" s="31"/>
      <c r="H19" s="28"/>
    </row>
    <row r="20" s="1" customFormat="1" ht="20.1" customHeight="1" spans="1:8">
      <c r="A20" s="14" t="s">
        <v>32</v>
      </c>
      <c r="B20" s="29">
        <v>202</v>
      </c>
      <c r="C20" s="30">
        <v>573.39</v>
      </c>
      <c r="D20" s="31">
        <f t="shared" si="1"/>
        <v>189218.7</v>
      </c>
      <c r="E20" s="31">
        <f t="shared" si="2"/>
        <v>86008.5</v>
      </c>
      <c r="F20" s="31">
        <f t="shared" si="3"/>
        <v>103210.2</v>
      </c>
      <c r="G20" s="31"/>
      <c r="H20" s="28"/>
    </row>
    <row r="21" s="1" customFormat="1" ht="21" customHeight="1" spans="1:8">
      <c r="A21" s="14" t="s">
        <v>33</v>
      </c>
      <c r="B21" s="29">
        <v>6</v>
      </c>
      <c r="C21" s="30">
        <f>1138.7-55.5-45</f>
        <v>1038.2</v>
      </c>
      <c r="D21" s="31">
        <f t="shared" si="1"/>
        <v>342606</v>
      </c>
      <c r="E21" s="31">
        <f t="shared" si="2"/>
        <v>155730</v>
      </c>
      <c r="F21" s="31">
        <f t="shared" si="3"/>
        <v>186876</v>
      </c>
      <c r="G21" s="31"/>
      <c r="H21" s="33"/>
    </row>
    <row r="22" s="1" customFormat="1" ht="20.1" customHeight="1" spans="1:8">
      <c r="A22" s="14" t="s">
        <v>34</v>
      </c>
      <c r="B22" s="29">
        <v>5</v>
      </c>
      <c r="C22" s="30">
        <v>591.84</v>
      </c>
      <c r="D22" s="31">
        <f t="shared" si="1"/>
        <v>195307.2</v>
      </c>
      <c r="E22" s="31">
        <f t="shared" si="2"/>
        <v>88776</v>
      </c>
      <c r="F22" s="31">
        <f t="shared" si="3"/>
        <v>106531.2</v>
      </c>
      <c r="G22" s="31"/>
      <c r="H22" s="28"/>
    </row>
    <row r="23" s="1" customFormat="1" ht="20.1" customHeight="1" spans="1:8">
      <c r="A23" s="14" t="s">
        <v>35</v>
      </c>
      <c r="B23" s="29">
        <v>1</v>
      </c>
      <c r="C23" s="30">
        <v>2987</v>
      </c>
      <c r="D23" s="31">
        <f>E23+G23</f>
        <v>836360</v>
      </c>
      <c r="E23" s="31">
        <f t="shared" si="2"/>
        <v>448050</v>
      </c>
      <c r="F23" s="31"/>
      <c r="G23" s="31">
        <f>C23*130</f>
        <v>388310</v>
      </c>
      <c r="H23" s="28"/>
    </row>
    <row r="24" s="1" customFormat="1" ht="20.1" customHeight="1" spans="1:8">
      <c r="A24" s="14"/>
      <c r="B24" s="29"/>
      <c r="C24" s="29"/>
      <c r="D24" s="7"/>
      <c r="E24" s="7"/>
      <c r="F24" s="7"/>
      <c r="G24" s="7"/>
      <c r="H24" s="28"/>
    </row>
    <row r="25" s="1" customFormat="1" ht="20.1" customHeight="1" spans="1:8">
      <c r="A25" s="14"/>
      <c r="B25" s="7"/>
      <c r="C25" s="7"/>
      <c r="D25" s="7"/>
      <c r="E25" s="7"/>
      <c r="F25" s="7"/>
      <c r="G25" s="7"/>
      <c r="H25" s="28"/>
    </row>
    <row r="26" s="1" customFormat="1" ht="20.1" customHeight="1" spans="1:8">
      <c r="A26" s="14"/>
      <c r="B26" s="7"/>
      <c r="C26" s="7"/>
      <c r="D26" s="7"/>
      <c r="E26" s="7"/>
      <c r="F26" s="7"/>
      <c r="G26" s="7"/>
      <c r="H26" s="28"/>
    </row>
    <row r="27" s="1" customFormat="1" ht="50.1" customHeight="1" spans="1:8">
      <c r="A27" s="18" t="s">
        <v>75</v>
      </c>
      <c r="B27" s="18"/>
      <c r="C27" s="34"/>
      <c r="D27" s="34"/>
      <c r="E27" s="34"/>
      <c r="F27" s="34"/>
      <c r="G27" s="34"/>
      <c r="H27" s="34"/>
    </row>
    <row r="28" s="1" customFormat="1" ht="15" customHeight="1" spans="1:8">
      <c r="A28" s="19" t="s">
        <v>37</v>
      </c>
      <c r="B28" s="19"/>
      <c r="C28" s="19"/>
      <c r="D28" s="19"/>
      <c r="E28" s="19"/>
      <c r="F28" s="19"/>
      <c r="G28" s="19"/>
      <c r="H28" s="19"/>
    </row>
    <row r="29" s="1" customFormat="1" ht="15" customHeight="1" spans="1:8">
      <c r="A29" s="35" t="s">
        <v>38</v>
      </c>
      <c r="B29" s="35"/>
      <c r="C29" s="35"/>
      <c r="D29" s="35"/>
      <c r="E29" s="35"/>
      <c r="F29" s="35"/>
      <c r="G29" s="35"/>
      <c r="H29" s="35"/>
    </row>
    <row r="30" s="1" customFormat="1" ht="15" customHeight="1" spans="1:8">
      <c r="A30" s="35" t="s">
        <v>76</v>
      </c>
      <c r="B30" s="35"/>
      <c r="C30" s="35"/>
      <c r="D30" s="35"/>
      <c r="E30" s="35"/>
      <c r="F30" s="35"/>
      <c r="G30" s="35"/>
      <c r="H30" s="35"/>
    </row>
    <row r="31" ht="15" customHeight="1" spans="1:8">
      <c r="A31" s="35" t="s">
        <v>40</v>
      </c>
      <c r="B31" s="35"/>
      <c r="C31" s="35"/>
      <c r="D31" s="35"/>
      <c r="E31" s="35"/>
      <c r="F31" s="35"/>
      <c r="G31" s="35"/>
      <c r="H31" s="35"/>
    </row>
  </sheetData>
  <mergeCells count="11">
    <mergeCell ref="A2:H2"/>
    <mergeCell ref="D4:G4"/>
    <mergeCell ref="A27:H27"/>
    <mergeCell ref="A28:H28"/>
    <mergeCell ref="A29:H29"/>
    <mergeCell ref="A30:H30"/>
    <mergeCell ref="A31:H31"/>
    <mergeCell ref="A4:A5"/>
    <mergeCell ref="B4:B5"/>
    <mergeCell ref="C4:C5"/>
    <mergeCell ref="H4:H5"/>
  </mergeCells>
  <printOptions horizontalCentered="1" verticalCentered="1"/>
  <pageMargins left="0.39" right="0.39" top="0.39" bottom="0.39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40" workbookViewId="0">
      <selection activeCell="A49" sqref="A49:E49"/>
    </sheetView>
  </sheetViews>
  <sheetFormatPr defaultColWidth="9" defaultRowHeight="14.25" outlineLevelCol="5"/>
  <cols>
    <col min="1" max="1" width="5.75" style="2" customWidth="1"/>
    <col min="2" max="2" width="9.375" style="2" customWidth="1"/>
    <col min="3" max="3" width="27.5" style="2" customWidth="1"/>
    <col min="4" max="4" width="18.75" style="2" customWidth="1"/>
    <col min="5" max="5" width="27.125" style="2" customWidth="1"/>
    <col min="6" max="256" width="9" style="2"/>
    <col min="257" max="257" width="5.75" style="2" customWidth="1"/>
    <col min="258" max="258" width="9.375" style="2" customWidth="1"/>
    <col min="259" max="259" width="27.5" style="2" customWidth="1"/>
    <col min="260" max="260" width="18.75" style="2" customWidth="1"/>
    <col min="261" max="261" width="21.625" style="2" customWidth="1"/>
    <col min="262" max="512" width="9" style="2"/>
    <col min="513" max="513" width="5.75" style="2" customWidth="1"/>
    <col min="514" max="514" width="9.375" style="2" customWidth="1"/>
    <col min="515" max="515" width="27.5" style="2" customWidth="1"/>
    <col min="516" max="516" width="18.75" style="2" customWidth="1"/>
    <col min="517" max="517" width="21.625" style="2" customWidth="1"/>
    <col min="518" max="768" width="9" style="2"/>
    <col min="769" max="769" width="5.75" style="2" customWidth="1"/>
    <col min="770" max="770" width="9.375" style="2" customWidth="1"/>
    <col min="771" max="771" width="27.5" style="2" customWidth="1"/>
    <col min="772" max="772" width="18.75" style="2" customWidth="1"/>
    <col min="773" max="773" width="21.625" style="2" customWidth="1"/>
    <col min="774" max="1024" width="9" style="2"/>
    <col min="1025" max="1025" width="5.75" style="2" customWidth="1"/>
    <col min="1026" max="1026" width="9.375" style="2" customWidth="1"/>
    <col min="1027" max="1027" width="27.5" style="2" customWidth="1"/>
    <col min="1028" max="1028" width="18.75" style="2" customWidth="1"/>
    <col min="1029" max="1029" width="21.625" style="2" customWidth="1"/>
    <col min="1030" max="1280" width="9" style="2"/>
    <col min="1281" max="1281" width="5.75" style="2" customWidth="1"/>
    <col min="1282" max="1282" width="9.375" style="2" customWidth="1"/>
    <col min="1283" max="1283" width="27.5" style="2" customWidth="1"/>
    <col min="1284" max="1284" width="18.75" style="2" customWidth="1"/>
    <col min="1285" max="1285" width="21.625" style="2" customWidth="1"/>
    <col min="1286" max="1536" width="9" style="2"/>
    <col min="1537" max="1537" width="5.75" style="2" customWidth="1"/>
    <col min="1538" max="1538" width="9.375" style="2" customWidth="1"/>
    <col min="1539" max="1539" width="27.5" style="2" customWidth="1"/>
    <col min="1540" max="1540" width="18.75" style="2" customWidth="1"/>
    <col min="1541" max="1541" width="21.625" style="2" customWidth="1"/>
    <col min="1542" max="1792" width="9" style="2"/>
    <col min="1793" max="1793" width="5.75" style="2" customWidth="1"/>
    <col min="1794" max="1794" width="9.375" style="2" customWidth="1"/>
    <col min="1795" max="1795" width="27.5" style="2" customWidth="1"/>
    <col min="1796" max="1796" width="18.75" style="2" customWidth="1"/>
    <col min="1797" max="1797" width="21.625" style="2" customWidth="1"/>
    <col min="1798" max="2048" width="9" style="2"/>
    <col min="2049" max="2049" width="5.75" style="2" customWidth="1"/>
    <col min="2050" max="2050" width="9.375" style="2" customWidth="1"/>
    <col min="2051" max="2051" width="27.5" style="2" customWidth="1"/>
    <col min="2052" max="2052" width="18.75" style="2" customWidth="1"/>
    <col min="2053" max="2053" width="21.625" style="2" customWidth="1"/>
    <col min="2054" max="2304" width="9" style="2"/>
    <col min="2305" max="2305" width="5.75" style="2" customWidth="1"/>
    <col min="2306" max="2306" width="9.375" style="2" customWidth="1"/>
    <col min="2307" max="2307" width="27.5" style="2" customWidth="1"/>
    <col min="2308" max="2308" width="18.75" style="2" customWidth="1"/>
    <col min="2309" max="2309" width="21.625" style="2" customWidth="1"/>
    <col min="2310" max="2560" width="9" style="2"/>
    <col min="2561" max="2561" width="5.75" style="2" customWidth="1"/>
    <col min="2562" max="2562" width="9.375" style="2" customWidth="1"/>
    <col min="2563" max="2563" width="27.5" style="2" customWidth="1"/>
    <col min="2564" max="2564" width="18.75" style="2" customWidth="1"/>
    <col min="2565" max="2565" width="21.625" style="2" customWidth="1"/>
    <col min="2566" max="2816" width="9" style="2"/>
    <col min="2817" max="2817" width="5.75" style="2" customWidth="1"/>
    <col min="2818" max="2818" width="9.375" style="2" customWidth="1"/>
    <col min="2819" max="2819" width="27.5" style="2" customWidth="1"/>
    <col min="2820" max="2820" width="18.75" style="2" customWidth="1"/>
    <col min="2821" max="2821" width="21.625" style="2" customWidth="1"/>
    <col min="2822" max="3072" width="9" style="2"/>
    <col min="3073" max="3073" width="5.75" style="2" customWidth="1"/>
    <col min="3074" max="3074" width="9.375" style="2" customWidth="1"/>
    <col min="3075" max="3075" width="27.5" style="2" customWidth="1"/>
    <col min="3076" max="3076" width="18.75" style="2" customWidth="1"/>
    <col min="3077" max="3077" width="21.625" style="2" customWidth="1"/>
    <col min="3078" max="3328" width="9" style="2"/>
    <col min="3329" max="3329" width="5.75" style="2" customWidth="1"/>
    <col min="3330" max="3330" width="9.375" style="2" customWidth="1"/>
    <col min="3331" max="3331" width="27.5" style="2" customWidth="1"/>
    <col min="3332" max="3332" width="18.75" style="2" customWidth="1"/>
    <col min="3333" max="3333" width="21.625" style="2" customWidth="1"/>
    <col min="3334" max="3584" width="9" style="2"/>
    <col min="3585" max="3585" width="5.75" style="2" customWidth="1"/>
    <col min="3586" max="3586" width="9.375" style="2" customWidth="1"/>
    <col min="3587" max="3587" width="27.5" style="2" customWidth="1"/>
    <col min="3588" max="3588" width="18.75" style="2" customWidth="1"/>
    <col min="3589" max="3589" width="21.625" style="2" customWidth="1"/>
    <col min="3590" max="3840" width="9" style="2"/>
    <col min="3841" max="3841" width="5.75" style="2" customWidth="1"/>
    <col min="3842" max="3842" width="9.375" style="2" customWidth="1"/>
    <col min="3843" max="3843" width="27.5" style="2" customWidth="1"/>
    <col min="3844" max="3844" width="18.75" style="2" customWidth="1"/>
    <col min="3845" max="3845" width="21.625" style="2" customWidth="1"/>
    <col min="3846" max="4096" width="9" style="2"/>
    <col min="4097" max="4097" width="5.75" style="2" customWidth="1"/>
    <col min="4098" max="4098" width="9.375" style="2" customWidth="1"/>
    <col min="4099" max="4099" width="27.5" style="2" customWidth="1"/>
    <col min="4100" max="4100" width="18.75" style="2" customWidth="1"/>
    <col min="4101" max="4101" width="21.625" style="2" customWidth="1"/>
    <col min="4102" max="4352" width="9" style="2"/>
    <col min="4353" max="4353" width="5.75" style="2" customWidth="1"/>
    <col min="4354" max="4354" width="9.375" style="2" customWidth="1"/>
    <col min="4355" max="4355" width="27.5" style="2" customWidth="1"/>
    <col min="4356" max="4356" width="18.75" style="2" customWidth="1"/>
    <col min="4357" max="4357" width="21.625" style="2" customWidth="1"/>
    <col min="4358" max="4608" width="9" style="2"/>
    <col min="4609" max="4609" width="5.75" style="2" customWidth="1"/>
    <col min="4610" max="4610" width="9.375" style="2" customWidth="1"/>
    <col min="4611" max="4611" width="27.5" style="2" customWidth="1"/>
    <col min="4612" max="4612" width="18.75" style="2" customWidth="1"/>
    <col min="4613" max="4613" width="21.625" style="2" customWidth="1"/>
    <col min="4614" max="4864" width="9" style="2"/>
    <col min="4865" max="4865" width="5.75" style="2" customWidth="1"/>
    <col min="4866" max="4866" width="9.375" style="2" customWidth="1"/>
    <col min="4867" max="4867" width="27.5" style="2" customWidth="1"/>
    <col min="4868" max="4868" width="18.75" style="2" customWidth="1"/>
    <col min="4869" max="4869" width="21.625" style="2" customWidth="1"/>
    <col min="4870" max="5120" width="9" style="2"/>
    <col min="5121" max="5121" width="5.75" style="2" customWidth="1"/>
    <col min="5122" max="5122" width="9.375" style="2" customWidth="1"/>
    <col min="5123" max="5123" width="27.5" style="2" customWidth="1"/>
    <col min="5124" max="5124" width="18.75" style="2" customWidth="1"/>
    <col min="5125" max="5125" width="21.625" style="2" customWidth="1"/>
    <col min="5126" max="5376" width="9" style="2"/>
    <col min="5377" max="5377" width="5.75" style="2" customWidth="1"/>
    <col min="5378" max="5378" width="9.375" style="2" customWidth="1"/>
    <col min="5379" max="5379" width="27.5" style="2" customWidth="1"/>
    <col min="5380" max="5380" width="18.75" style="2" customWidth="1"/>
    <col min="5381" max="5381" width="21.625" style="2" customWidth="1"/>
    <col min="5382" max="5632" width="9" style="2"/>
    <col min="5633" max="5633" width="5.75" style="2" customWidth="1"/>
    <col min="5634" max="5634" width="9.375" style="2" customWidth="1"/>
    <col min="5635" max="5635" width="27.5" style="2" customWidth="1"/>
    <col min="5636" max="5636" width="18.75" style="2" customWidth="1"/>
    <col min="5637" max="5637" width="21.625" style="2" customWidth="1"/>
    <col min="5638" max="5888" width="9" style="2"/>
    <col min="5889" max="5889" width="5.75" style="2" customWidth="1"/>
    <col min="5890" max="5890" width="9.375" style="2" customWidth="1"/>
    <col min="5891" max="5891" width="27.5" style="2" customWidth="1"/>
    <col min="5892" max="5892" width="18.75" style="2" customWidth="1"/>
    <col min="5893" max="5893" width="21.625" style="2" customWidth="1"/>
    <col min="5894" max="6144" width="9" style="2"/>
    <col min="6145" max="6145" width="5.75" style="2" customWidth="1"/>
    <col min="6146" max="6146" width="9.375" style="2" customWidth="1"/>
    <col min="6147" max="6147" width="27.5" style="2" customWidth="1"/>
    <col min="6148" max="6148" width="18.75" style="2" customWidth="1"/>
    <col min="6149" max="6149" width="21.625" style="2" customWidth="1"/>
    <col min="6150" max="6400" width="9" style="2"/>
    <col min="6401" max="6401" width="5.75" style="2" customWidth="1"/>
    <col min="6402" max="6402" width="9.375" style="2" customWidth="1"/>
    <col min="6403" max="6403" width="27.5" style="2" customWidth="1"/>
    <col min="6404" max="6404" width="18.75" style="2" customWidth="1"/>
    <col min="6405" max="6405" width="21.625" style="2" customWidth="1"/>
    <col min="6406" max="6656" width="9" style="2"/>
    <col min="6657" max="6657" width="5.75" style="2" customWidth="1"/>
    <col min="6658" max="6658" width="9.375" style="2" customWidth="1"/>
    <col min="6659" max="6659" width="27.5" style="2" customWidth="1"/>
    <col min="6660" max="6660" width="18.75" style="2" customWidth="1"/>
    <col min="6661" max="6661" width="21.625" style="2" customWidth="1"/>
    <col min="6662" max="6912" width="9" style="2"/>
    <col min="6913" max="6913" width="5.75" style="2" customWidth="1"/>
    <col min="6914" max="6914" width="9.375" style="2" customWidth="1"/>
    <col min="6915" max="6915" width="27.5" style="2" customWidth="1"/>
    <col min="6916" max="6916" width="18.75" style="2" customWidth="1"/>
    <col min="6917" max="6917" width="21.625" style="2" customWidth="1"/>
    <col min="6918" max="7168" width="9" style="2"/>
    <col min="7169" max="7169" width="5.75" style="2" customWidth="1"/>
    <col min="7170" max="7170" width="9.375" style="2" customWidth="1"/>
    <col min="7171" max="7171" width="27.5" style="2" customWidth="1"/>
    <col min="7172" max="7172" width="18.75" style="2" customWidth="1"/>
    <col min="7173" max="7173" width="21.625" style="2" customWidth="1"/>
    <col min="7174" max="7424" width="9" style="2"/>
    <col min="7425" max="7425" width="5.75" style="2" customWidth="1"/>
    <col min="7426" max="7426" width="9.375" style="2" customWidth="1"/>
    <col min="7427" max="7427" width="27.5" style="2" customWidth="1"/>
    <col min="7428" max="7428" width="18.75" style="2" customWidth="1"/>
    <col min="7429" max="7429" width="21.625" style="2" customWidth="1"/>
    <col min="7430" max="7680" width="9" style="2"/>
    <col min="7681" max="7681" width="5.75" style="2" customWidth="1"/>
    <col min="7682" max="7682" width="9.375" style="2" customWidth="1"/>
    <col min="7683" max="7683" width="27.5" style="2" customWidth="1"/>
    <col min="7684" max="7684" width="18.75" style="2" customWidth="1"/>
    <col min="7685" max="7685" width="21.625" style="2" customWidth="1"/>
    <col min="7686" max="7936" width="9" style="2"/>
    <col min="7937" max="7937" width="5.75" style="2" customWidth="1"/>
    <col min="7938" max="7938" width="9.375" style="2" customWidth="1"/>
    <col min="7939" max="7939" width="27.5" style="2" customWidth="1"/>
    <col min="7940" max="7940" width="18.75" style="2" customWidth="1"/>
    <col min="7941" max="7941" width="21.625" style="2" customWidth="1"/>
    <col min="7942" max="8192" width="9" style="2"/>
    <col min="8193" max="8193" width="5.75" style="2" customWidth="1"/>
    <col min="8194" max="8194" width="9.375" style="2" customWidth="1"/>
    <col min="8195" max="8195" width="27.5" style="2" customWidth="1"/>
    <col min="8196" max="8196" width="18.75" style="2" customWidth="1"/>
    <col min="8197" max="8197" width="21.625" style="2" customWidth="1"/>
    <col min="8198" max="8448" width="9" style="2"/>
    <col min="8449" max="8449" width="5.75" style="2" customWidth="1"/>
    <col min="8450" max="8450" width="9.375" style="2" customWidth="1"/>
    <col min="8451" max="8451" width="27.5" style="2" customWidth="1"/>
    <col min="8452" max="8452" width="18.75" style="2" customWidth="1"/>
    <col min="8453" max="8453" width="21.625" style="2" customWidth="1"/>
    <col min="8454" max="8704" width="9" style="2"/>
    <col min="8705" max="8705" width="5.75" style="2" customWidth="1"/>
    <col min="8706" max="8706" width="9.375" style="2" customWidth="1"/>
    <col min="8707" max="8707" width="27.5" style="2" customWidth="1"/>
    <col min="8708" max="8708" width="18.75" style="2" customWidth="1"/>
    <col min="8709" max="8709" width="21.625" style="2" customWidth="1"/>
    <col min="8710" max="8960" width="9" style="2"/>
    <col min="8961" max="8961" width="5.75" style="2" customWidth="1"/>
    <col min="8962" max="8962" width="9.375" style="2" customWidth="1"/>
    <col min="8963" max="8963" width="27.5" style="2" customWidth="1"/>
    <col min="8964" max="8964" width="18.75" style="2" customWidth="1"/>
    <col min="8965" max="8965" width="21.625" style="2" customWidth="1"/>
    <col min="8966" max="9216" width="9" style="2"/>
    <col min="9217" max="9217" width="5.75" style="2" customWidth="1"/>
    <col min="9218" max="9218" width="9.375" style="2" customWidth="1"/>
    <col min="9219" max="9219" width="27.5" style="2" customWidth="1"/>
    <col min="9220" max="9220" width="18.75" style="2" customWidth="1"/>
    <col min="9221" max="9221" width="21.625" style="2" customWidth="1"/>
    <col min="9222" max="9472" width="9" style="2"/>
    <col min="9473" max="9473" width="5.75" style="2" customWidth="1"/>
    <col min="9474" max="9474" width="9.375" style="2" customWidth="1"/>
    <col min="9475" max="9475" width="27.5" style="2" customWidth="1"/>
    <col min="9476" max="9476" width="18.75" style="2" customWidth="1"/>
    <col min="9477" max="9477" width="21.625" style="2" customWidth="1"/>
    <col min="9478" max="9728" width="9" style="2"/>
    <col min="9729" max="9729" width="5.75" style="2" customWidth="1"/>
    <col min="9730" max="9730" width="9.375" style="2" customWidth="1"/>
    <col min="9731" max="9731" width="27.5" style="2" customWidth="1"/>
    <col min="9732" max="9732" width="18.75" style="2" customWidth="1"/>
    <col min="9733" max="9733" width="21.625" style="2" customWidth="1"/>
    <col min="9734" max="9984" width="9" style="2"/>
    <col min="9985" max="9985" width="5.75" style="2" customWidth="1"/>
    <col min="9986" max="9986" width="9.375" style="2" customWidth="1"/>
    <col min="9987" max="9987" width="27.5" style="2" customWidth="1"/>
    <col min="9988" max="9988" width="18.75" style="2" customWidth="1"/>
    <col min="9989" max="9989" width="21.625" style="2" customWidth="1"/>
    <col min="9990" max="10240" width="9" style="2"/>
    <col min="10241" max="10241" width="5.75" style="2" customWidth="1"/>
    <col min="10242" max="10242" width="9.375" style="2" customWidth="1"/>
    <col min="10243" max="10243" width="27.5" style="2" customWidth="1"/>
    <col min="10244" max="10244" width="18.75" style="2" customWidth="1"/>
    <col min="10245" max="10245" width="21.625" style="2" customWidth="1"/>
    <col min="10246" max="10496" width="9" style="2"/>
    <col min="10497" max="10497" width="5.75" style="2" customWidth="1"/>
    <col min="10498" max="10498" width="9.375" style="2" customWidth="1"/>
    <col min="10499" max="10499" width="27.5" style="2" customWidth="1"/>
    <col min="10500" max="10500" width="18.75" style="2" customWidth="1"/>
    <col min="10501" max="10501" width="21.625" style="2" customWidth="1"/>
    <col min="10502" max="10752" width="9" style="2"/>
    <col min="10753" max="10753" width="5.75" style="2" customWidth="1"/>
    <col min="10754" max="10754" width="9.375" style="2" customWidth="1"/>
    <col min="10755" max="10755" width="27.5" style="2" customWidth="1"/>
    <col min="10756" max="10756" width="18.75" style="2" customWidth="1"/>
    <col min="10757" max="10757" width="21.625" style="2" customWidth="1"/>
    <col min="10758" max="11008" width="9" style="2"/>
    <col min="11009" max="11009" width="5.75" style="2" customWidth="1"/>
    <col min="11010" max="11010" width="9.375" style="2" customWidth="1"/>
    <col min="11011" max="11011" width="27.5" style="2" customWidth="1"/>
    <col min="11012" max="11012" width="18.75" style="2" customWidth="1"/>
    <col min="11013" max="11013" width="21.625" style="2" customWidth="1"/>
    <col min="11014" max="11264" width="9" style="2"/>
    <col min="11265" max="11265" width="5.75" style="2" customWidth="1"/>
    <col min="11266" max="11266" width="9.375" style="2" customWidth="1"/>
    <col min="11267" max="11267" width="27.5" style="2" customWidth="1"/>
    <col min="11268" max="11268" width="18.75" style="2" customWidth="1"/>
    <col min="11269" max="11269" width="21.625" style="2" customWidth="1"/>
    <col min="11270" max="11520" width="9" style="2"/>
    <col min="11521" max="11521" width="5.75" style="2" customWidth="1"/>
    <col min="11522" max="11522" width="9.375" style="2" customWidth="1"/>
    <col min="11523" max="11523" width="27.5" style="2" customWidth="1"/>
    <col min="11524" max="11524" width="18.75" style="2" customWidth="1"/>
    <col min="11525" max="11525" width="21.625" style="2" customWidth="1"/>
    <col min="11526" max="11776" width="9" style="2"/>
    <col min="11777" max="11777" width="5.75" style="2" customWidth="1"/>
    <col min="11778" max="11778" width="9.375" style="2" customWidth="1"/>
    <col min="11779" max="11779" width="27.5" style="2" customWidth="1"/>
    <col min="11780" max="11780" width="18.75" style="2" customWidth="1"/>
    <col min="11781" max="11781" width="21.625" style="2" customWidth="1"/>
    <col min="11782" max="12032" width="9" style="2"/>
    <col min="12033" max="12033" width="5.75" style="2" customWidth="1"/>
    <col min="12034" max="12034" width="9.375" style="2" customWidth="1"/>
    <col min="12035" max="12035" width="27.5" style="2" customWidth="1"/>
    <col min="12036" max="12036" width="18.75" style="2" customWidth="1"/>
    <col min="12037" max="12037" width="21.625" style="2" customWidth="1"/>
    <col min="12038" max="12288" width="9" style="2"/>
    <col min="12289" max="12289" width="5.75" style="2" customWidth="1"/>
    <col min="12290" max="12290" width="9.375" style="2" customWidth="1"/>
    <col min="12291" max="12291" width="27.5" style="2" customWidth="1"/>
    <col min="12292" max="12292" width="18.75" style="2" customWidth="1"/>
    <col min="12293" max="12293" width="21.625" style="2" customWidth="1"/>
    <col min="12294" max="12544" width="9" style="2"/>
    <col min="12545" max="12545" width="5.75" style="2" customWidth="1"/>
    <col min="12546" max="12546" width="9.375" style="2" customWidth="1"/>
    <col min="12547" max="12547" width="27.5" style="2" customWidth="1"/>
    <col min="12548" max="12548" width="18.75" style="2" customWidth="1"/>
    <col min="12549" max="12549" width="21.625" style="2" customWidth="1"/>
    <col min="12550" max="12800" width="9" style="2"/>
    <col min="12801" max="12801" width="5.75" style="2" customWidth="1"/>
    <col min="12802" max="12802" width="9.375" style="2" customWidth="1"/>
    <col min="12803" max="12803" width="27.5" style="2" customWidth="1"/>
    <col min="12804" max="12804" width="18.75" style="2" customWidth="1"/>
    <col min="12805" max="12805" width="21.625" style="2" customWidth="1"/>
    <col min="12806" max="13056" width="9" style="2"/>
    <col min="13057" max="13057" width="5.75" style="2" customWidth="1"/>
    <col min="13058" max="13058" width="9.375" style="2" customWidth="1"/>
    <col min="13059" max="13059" width="27.5" style="2" customWidth="1"/>
    <col min="13060" max="13060" width="18.75" style="2" customWidth="1"/>
    <col min="13061" max="13061" width="21.625" style="2" customWidth="1"/>
    <col min="13062" max="13312" width="9" style="2"/>
    <col min="13313" max="13313" width="5.75" style="2" customWidth="1"/>
    <col min="13314" max="13314" width="9.375" style="2" customWidth="1"/>
    <col min="13315" max="13315" width="27.5" style="2" customWidth="1"/>
    <col min="13316" max="13316" width="18.75" style="2" customWidth="1"/>
    <col min="13317" max="13317" width="21.625" style="2" customWidth="1"/>
    <col min="13318" max="13568" width="9" style="2"/>
    <col min="13569" max="13569" width="5.75" style="2" customWidth="1"/>
    <col min="13570" max="13570" width="9.375" style="2" customWidth="1"/>
    <col min="13571" max="13571" width="27.5" style="2" customWidth="1"/>
    <col min="13572" max="13572" width="18.75" style="2" customWidth="1"/>
    <col min="13573" max="13573" width="21.625" style="2" customWidth="1"/>
    <col min="13574" max="13824" width="9" style="2"/>
    <col min="13825" max="13825" width="5.75" style="2" customWidth="1"/>
    <col min="13826" max="13826" width="9.375" style="2" customWidth="1"/>
    <col min="13827" max="13827" width="27.5" style="2" customWidth="1"/>
    <col min="13828" max="13828" width="18.75" style="2" customWidth="1"/>
    <col min="13829" max="13829" width="21.625" style="2" customWidth="1"/>
    <col min="13830" max="14080" width="9" style="2"/>
    <col min="14081" max="14081" width="5.75" style="2" customWidth="1"/>
    <col min="14082" max="14082" width="9.375" style="2" customWidth="1"/>
    <col min="14083" max="14083" width="27.5" style="2" customWidth="1"/>
    <col min="14084" max="14084" width="18.75" style="2" customWidth="1"/>
    <col min="14085" max="14085" width="21.625" style="2" customWidth="1"/>
    <col min="14086" max="14336" width="9" style="2"/>
    <col min="14337" max="14337" width="5.75" style="2" customWidth="1"/>
    <col min="14338" max="14338" width="9.375" style="2" customWidth="1"/>
    <col min="14339" max="14339" width="27.5" style="2" customWidth="1"/>
    <col min="14340" max="14340" width="18.75" style="2" customWidth="1"/>
    <col min="14341" max="14341" width="21.625" style="2" customWidth="1"/>
    <col min="14342" max="14592" width="9" style="2"/>
    <col min="14593" max="14593" width="5.75" style="2" customWidth="1"/>
    <col min="14594" max="14594" width="9.375" style="2" customWidth="1"/>
    <col min="14595" max="14595" width="27.5" style="2" customWidth="1"/>
    <col min="14596" max="14596" width="18.75" style="2" customWidth="1"/>
    <col min="14597" max="14597" width="21.625" style="2" customWidth="1"/>
    <col min="14598" max="14848" width="9" style="2"/>
    <col min="14849" max="14849" width="5.75" style="2" customWidth="1"/>
    <col min="14850" max="14850" width="9.375" style="2" customWidth="1"/>
    <col min="14851" max="14851" width="27.5" style="2" customWidth="1"/>
    <col min="14852" max="14852" width="18.75" style="2" customWidth="1"/>
    <col min="14853" max="14853" width="21.625" style="2" customWidth="1"/>
    <col min="14854" max="15104" width="9" style="2"/>
    <col min="15105" max="15105" width="5.75" style="2" customWidth="1"/>
    <col min="15106" max="15106" width="9.375" style="2" customWidth="1"/>
    <col min="15107" max="15107" width="27.5" style="2" customWidth="1"/>
    <col min="15108" max="15108" width="18.75" style="2" customWidth="1"/>
    <col min="15109" max="15109" width="21.625" style="2" customWidth="1"/>
    <col min="15110" max="15360" width="9" style="2"/>
    <col min="15361" max="15361" width="5.75" style="2" customWidth="1"/>
    <col min="15362" max="15362" width="9.375" style="2" customWidth="1"/>
    <col min="15363" max="15363" width="27.5" style="2" customWidth="1"/>
    <col min="15364" max="15364" width="18.75" style="2" customWidth="1"/>
    <col min="15365" max="15365" width="21.625" style="2" customWidth="1"/>
    <col min="15366" max="15616" width="9" style="2"/>
    <col min="15617" max="15617" width="5.75" style="2" customWidth="1"/>
    <col min="15618" max="15618" width="9.375" style="2" customWidth="1"/>
    <col min="15619" max="15619" width="27.5" style="2" customWidth="1"/>
    <col min="15620" max="15620" width="18.75" style="2" customWidth="1"/>
    <col min="15621" max="15621" width="21.625" style="2" customWidth="1"/>
    <col min="15622" max="15872" width="9" style="2"/>
    <col min="15873" max="15873" width="5.75" style="2" customWidth="1"/>
    <col min="15874" max="15874" width="9.375" style="2" customWidth="1"/>
    <col min="15875" max="15875" width="27.5" style="2" customWidth="1"/>
    <col min="15876" max="15876" width="18.75" style="2" customWidth="1"/>
    <col min="15877" max="15877" width="21.625" style="2" customWidth="1"/>
    <col min="15878" max="16128" width="9" style="2"/>
    <col min="16129" max="16129" width="5.75" style="2" customWidth="1"/>
    <col min="16130" max="16130" width="9.375" style="2" customWidth="1"/>
    <col min="16131" max="16131" width="27.5" style="2" customWidth="1"/>
    <col min="16132" max="16132" width="18.75" style="2" customWidth="1"/>
    <col min="16133" max="16133" width="21.625" style="2" customWidth="1"/>
    <col min="16134" max="16384" width="9" style="2"/>
  </cols>
  <sheetData>
    <row r="1" spans="1:1">
      <c r="A1" s="2" t="s">
        <v>41</v>
      </c>
    </row>
    <row r="2" ht="47.25" customHeight="1" spans="1:5">
      <c r="A2" s="3" t="s">
        <v>77</v>
      </c>
      <c r="B2" s="3"/>
      <c r="C2" s="3"/>
      <c r="D2" s="3"/>
      <c r="E2" s="3"/>
    </row>
    <row r="3" ht="30" customHeight="1" spans="1:5">
      <c r="A3" s="4" t="s">
        <v>2</v>
      </c>
      <c r="B3" s="5"/>
      <c r="C3" s="6"/>
      <c r="D3" s="4"/>
      <c r="E3" s="4"/>
    </row>
    <row r="4" ht="29.25" customHeight="1" spans="1:5">
      <c r="A4" s="7" t="s">
        <v>43</v>
      </c>
      <c r="B4" s="7" t="s">
        <v>3</v>
      </c>
      <c r="C4" s="7" t="s">
        <v>44</v>
      </c>
      <c r="D4" s="7" t="s">
        <v>45</v>
      </c>
      <c r="E4" s="7" t="s">
        <v>46</v>
      </c>
    </row>
    <row r="5" ht="27.75" customHeight="1" spans="1:5">
      <c r="A5" s="8" t="s">
        <v>17</v>
      </c>
      <c r="B5" s="9"/>
      <c r="C5" s="10"/>
      <c r="D5" s="7">
        <f>SUM(D6:D47)</f>
        <v>11548.08</v>
      </c>
      <c r="E5" s="7" t="s">
        <v>78</v>
      </c>
    </row>
    <row r="6" ht="24.95" customHeight="1" spans="1:5">
      <c r="A6" s="11">
        <v>1</v>
      </c>
      <c r="B6" s="11" t="s">
        <v>26</v>
      </c>
      <c r="C6" s="12" t="s">
        <v>79</v>
      </c>
      <c r="D6" s="11">
        <v>33.36</v>
      </c>
      <c r="E6" s="7"/>
    </row>
    <row r="7" ht="24.95" customHeight="1" spans="1:5">
      <c r="A7" s="11">
        <v>2</v>
      </c>
      <c r="B7" s="11" t="s">
        <v>26</v>
      </c>
      <c r="C7" s="12" t="s">
        <v>80</v>
      </c>
      <c r="D7" s="11">
        <v>61.33</v>
      </c>
      <c r="E7" s="7"/>
    </row>
    <row r="8" ht="27.75" customHeight="1" spans="1:5">
      <c r="A8" s="11">
        <v>3</v>
      </c>
      <c r="B8" s="11" t="s">
        <v>18</v>
      </c>
      <c r="C8" s="13" t="s">
        <v>81</v>
      </c>
      <c r="D8" s="11">
        <v>204.75</v>
      </c>
      <c r="E8" s="7"/>
    </row>
    <row r="9" ht="24.95" customHeight="1" spans="1:5">
      <c r="A9" s="11">
        <v>4</v>
      </c>
      <c r="B9" s="11" t="s">
        <v>18</v>
      </c>
      <c r="C9" s="12" t="s">
        <v>82</v>
      </c>
      <c r="D9" s="11">
        <v>136</v>
      </c>
      <c r="E9" s="7"/>
    </row>
    <row r="10" ht="24.95" customHeight="1" spans="1:5">
      <c r="A10" s="11">
        <v>5</v>
      </c>
      <c r="B10" s="11" t="s">
        <v>18</v>
      </c>
      <c r="C10" s="11" t="s">
        <v>55</v>
      </c>
      <c r="D10" s="11">
        <v>301.82</v>
      </c>
      <c r="E10" s="7"/>
    </row>
    <row r="11" ht="24.95" customHeight="1" spans="1:5">
      <c r="A11" s="11">
        <v>6</v>
      </c>
      <c r="B11" s="11" t="s">
        <v>18</v>
      </c>
      <c r="C11" s="12" t="s">
        <v>83</v>
      </c>
      <c r="D11" s="11">
        <v>48.76</v>
      </c>
      <c r="E11" s="7"/>
    </row>
    <row r="12" ht="24.95" customHeight="1" spans="1:5">
      <c r="A12" s="11">
        <v>7</v>
      </c>
      <c r="B12" s="11" t="s">
        <v>27</v>
      </c>
      <c r="C12" s="12" t="s">
        <v>84</v>
      </c>
      <c r="D12" s="11">
        <v>99.22</v>
      </c>
      <c r="E12" s="7"/>
    </row>
    <row r="13" ht="24.95" customHeight="1" spans="1:5">
      <c r="A13" s="11">
        <v>8</v>
      </c>
      <c r="B13" s="11" t="s">
        <v>27</v>
      </c>
      <c r="C13" s="12" t="s">
        <v>85</v>
      </c>
      <c r="D13" s="12">
        <v>68.59</v>
      </c>
      <c r="E13" s="14"/>
    </row>
    <row r="14" ht="24.95" customHeight="1" spans="1:5">
      <c r="A14" s="11">
        <v>9</v>
      </c>
      <c r="B14" s="11" t="s">
        <v>27</v>
      </c>
      <c r="C14" s="12" t="s">
        <v>86</v>
      </c>
      <c r="D14" s="12">
        <v>85.38</v>
      </c>
      <c r="E14" s="14"/>
    </row>
    <row r="15" ht="24.95" customHeight="1" spans="1:5">
      <c r="A15" s="11">
        <v>10</v>
      </c>
      <c r="B15" s="11" t="s">
        <v>24</v>
      </c>
      <c r="C15" s="12" t="s">
        <v>87</v>
      </c>
      <c r="D15" s="12">
        <v>221.1</v>
      </c>
      <c r="E15" s="14"/>
    </row>
    <row r="16" ht="24.95" customHeight="1" spans="1:5">
      <c r="A16" s="11">
        <v>11</v>
      </c>
      <c r="B16" s="11" t="s">
        <v>24</v>
      </c>
      <c r="C16" s="12" t="s">
        <v>88</v>
      </c>
      <c r="D16" s="12">
        <v>138.89</v>
      </c>
      <c r="E16" s="14"/>
    </row>
    <row r="17" ht="24.95" customHeight="1" spans="1:5">
      <c r="A17" s="11">
        <v>12</v>
      </c>
      <c r="B17" s="11" t="s">
        <v>24</v>
      </c>
      <c r="C17" s="11" t="s">
        <v>89</v>
      </c>
      <c r="D17" s="12">
        <v>110.3</v>
      </c>
      <c r="E17" s="14"/>
    </row>
    <row r="18" ht="24.95" customHeight="1" spans="1:5">
      <c r="A18" s="11">
        <v>13</v>
      </c>
      <c r="B18" s="11" t="s">
        <v>24</v>
      </c>
      <c r="C18" s="11" t="s">
        <v>90</v>
      </c>
      <c r="D18" s="12">
        <v>125.75</v>
      </c>
      <c r="E18" s="14"/>
    </row>
    <row r="19" ht="24.95" customHeight="1" spans="1:5">
      <c r="A19" s="11">
        <v>14</v>
      </c>
      <c r="B19" s="11" t="s">
        <v>24</v>
      </c>
      <c r="C19" s="11" t="s">
        <v>91</v>
      </c>
      <c r="D19" s="12">
        <v>111</v>
      </c>
      <c r="E19" s="14"/>
    </row>
    <row r="20" ht="24.95" customHeight="1" spans="1:5">
      <c r="A20" s="11">
        <v>15</v>
      </c>
      <c r="B20" s="11" t="s">
        <v>22</v>
      </c>
      <c r="C20" s="12" t="s">
        <v>92</v>
      </c>
      <c r="D20" s="12">
        <f>221.56-29.44</f>
        <v>192.12</v>
      </c>
      <c r="E20" s="14" t="s">
        <v>93</v>
      </c>
    </row>
    <row r="21" ht="31.5" customHeight="1" spans="1:5">
      <c r="A21" s="11">
        <v>16</v>
      </c>
      <c r="B21" s="11" t="s">
        <v>22</v>
      </c>
      <c r="C21" s="11" t="s">
        <v>94</v>
      </c>
      <c r="D21" s="12">
        <f>819.84-41.16</f>
        <v>778.68</v>
      </c>
      <c r="E21" s="14" t="s">
        <v>95</v>
      </c>
    </row>
    <row r="22" ht="31.5" customHeight="1" spans="1:5">
      <c r="A22" s="11">
        <v>17</v>
      </c>
      <c r="B22" s="11" t="s">
        <v>22</v>
      </c>
      <c r="C22" s="12" t="s">
        <v>96</v>
      </c>
      <c r="D22" s="12">
        <f>698.18-21.87</f>
        <v>676.31</v>
      </c>
      <c r="E22" s="14" t="s">
        <v>97</v>
      </c>
    </row>
    <row r="23" ht="24.95" customHeight="1" spans="1:5">
      <c r="A23" s="11">
        <v>18</v>
      </c>
      <c r="B23" s="11" t="s">
        <v>23</v>
      </c>
      <c r="C23" s="12" t="s">
        <v>98</v>
      </c>
      <c r="D23" s="12">
        <v>56.03</v>
      </c>
      <c r="E23" s="14"/>
    </row>
    <row r="24" ht="24.95" customHeight="1" spans="1:5">
      <c r="A24" s="11">
        <v>19</v>
      </c>
      <c r="B24" s="11" t="s">
        <v>23</v>
      </c>
      <c r="C24" s="12" t="s">
        <v>99</v>
      </c>
      <c r="D24" s="12">
        <v>66.7</v>
      </c>
      <c r="E24" s="14"/>
    </row>
    <row r="25" ht="24.95" customHeight="1" spans="1:5">
      <c r="A25" s="11">
        <v>20</v>
      </c>
      <c r="B25" s="11" t="s">
        <v>23</v>
      </c>
      <c r="C25" s="12" t="s">
        <v>88</v>
      </c>
      <c r="D25" s="12">
        <v>74.2</v>
      </c>
      <c r="E25" s="14"/>
    </row>
    <row r="26" ht="24.95" customHeight="1" spans="1:5">
      <c r="A26" s="11">
        <v>21</v>
      </c>
      <c r="B26" s="11" t="s">
        <v>23</v>
      </c>
      <c r="C26" s="11" t="s">
        <v>100</v>
      </c>
      <c r="D26" s="12">
        <v>96.1</v>
      </c>
      <c r="E26" s="14"/>
    </row>
    <row r="27" ht="24.95" customHeight="1" spans="1:5">
      <c r="A27" s="11">
        <v>22</v>
      </c>
      <c r="B27" s="11" t="s">
        <v>23</v>
      </c>
      <c r="C27" s="11" t="s">
        <v>101</v>
      </c>
      <c r="D27" s="12">
        <v>46</v>
      </c>
      <c r="E27" s="14"/>
    </row>
    <row r="28" ht="24.95" customHeight="1" spans="1:5">
      <c r="A28" s="11">
        <v>23</v>
      </c>
      <c r="B28" s="11" t="s">
        <v>19</v>
      </c>
      <c r="C28" s="11" t="s">
        <v>102</v>
      </c>
      <c r="D28" s="12">
        <v>167.35</v>
      </c>
      <c r="E28" s="14"/>
    </row>
    <row r="29" ht="24.95" customHeight="1" spans="1:5">
      <c r="A29" s="11">
        <v>24</v>
      </c>
      <c r="B29" s="11" t="s">
        <v>19</v>
      </c>
      <c r="C29" s="11" t="s">
        <v>103</v>
      </c>
      <c r="D29" s="12">
        <v>91.38</v>
      </c>
      <c r="E29" s="14"/>
    </row>
    <row r="30" ht="24.95" customHeight="1" spans="1:5">
      <c r="A30" s="11">
        <v>25</v>
      </c>
      <c r="B30" s="11" t="s">
        <v>31</v>
      </c>
      <c r="C30" s="11" t="s">
        <v>104</v>
      </c>
      <c r="D30" s="11">
        <v>147.37</v>
      </c>
      <c r="E30" s="14"/>
    </row>
    <row r="31" ht="24.95" customHeight="1" spans="1:5">
      <c r="A31" s="11">
        <v>26</v>
      </c>
      <c r="B31" s="11" t="s">
        <v>31</v>
      </c>
      <c r="C31" s="11" t="s">
        <v>60</v>
      </c>
      <c r="D31" s="12">
        <v>448.14</v>
      </c>
      <c r="E31" s="14"/>
    </row>
    <row r="32" ht="24.95" customHeight="1" spans="1:5">
      <c r="A32" s="11">
        <v>27</v>
      </c>
      <c r="B32" s="11" t="s">
        <v>32</v>
      </c>
      <c r="C32" s="11" t="s">
        <v>103</v>
      </c>
      <c r="D32" s="12">
        <v>182.5</v>
      </c>
      <c r="E32" s="14"/>
    </row>
    <row r="33" ht="24.95" customHeight="1" spans="1:5">
      <c r="A33" s="11">
        <v>28</v>
      </c>
      <c r="B33" s="11" t="s">
        <v>33</v>
      </c>
      <c r="C33" s="11" t="s">
        <v>105</v>
      </c>
      <c r="D33" s="11">
        <v>150.6</v>
      </c>
      <c r="E33" s="14"/>
    </row>
    <row r="34" ht="24.95" customHeight="1" spans="1:5">
      <c r="A34" s="11">
        <v>29</v>
      </c>
      <c r="B34" s="11" t="s">
        <v>33</v>
      </c>
      <c r="C34" s="11" t="s">
        <v>106</v>
      </c>
      <c r="D34" s="11">
        <v>141.1</v>
      </c>
      <c r="E34" s="14"/>
    </row>
    <row r="35" ht="24.95" customHeight="1" spans="1:5">
      <c r="A35" s="11">
        <v>30</v>
      </c>
      <c r="B35" s="11" t="s">
        <v>33</v>
      </c>
      <c r="C35" s="12" t="s">
        <v>107</v>
      </c>
      <c r="D35" s="15">
        <v>158</v>
      </c>
      <c r="E35" s="14"/>
    </row>
    <row r="36" ht="24.95" customHeight="1" spans="1:5">
      <c r="A36" s="11">
        <v>31</v>
      </c>
      <c r="B36" s="11" t="s">
        <v>33</v>
      </c>
      <c r="C36" s="11" t="s">
        <v>108</v>
      </c>
      <c r="D36" s="11">
        <v>391.6</v>
      </c>
      <c r="E36" s="14"/>
    </row>
    <row r="37" ht="24.95" customHeight="1" spans="1:5">
      <c r="A37" s="11">
        <v>32</v>
      </c>
      <c r="B37" s="11" t="s">
        <v>33</v>
      </c>
      <c r="C37" s="12" t="s">
        <v>109</v>
      </c>
      <c r="D37" s="15">
        <f>162-55.5</f>
        <v>106.5</v>
      </c>
      <c r="E37" s="14" t="s">
        <v>110</v>
      </c>
    </row>
    <row r="38" ht="24.95" customHeight="1" spans="1:5">
      <c r="A38" s="11">
        <v>33</v>
      </c>
      <c r="B38" s="11" t="s">
        <v>33</v>
      </c>
      <c r="C38" s="11" t="s">
        <v>111</v>
      </c>
      <c r="D38" s="11">
        <f>135.4-45</f>
        <v>90.4</v>
      </c>
      <c r="E38" s="14" t="s">
        <v>112</v>
      </c>
    </row>
    <row r="39" ht="24.95" customHeight="1" spans="1:5">
      <c r="A39" s="11">
        <v>34</v>
      </c>
      <c r="B39" s="11" t="s">
        <v>30</v>
      </c>
      <c r="C39" s="12" t="s">
        <v>113</v>
      </c>
      <c r="D39" s="12">
        <v>336.4</v>
      </c>
      <c r="E39" s="14"/>
    </row>
    <row r="40" ht="24.95" customHeight="1" spans="1:5">
      <c r="A40" s="11">
        <v>35</v>
      </c>
      <c r="B40" s="11" t="s">
        <v>30</v>
      </c>
      <c r="C40" s="12" t="s">
        <v>114</v>
      </c>
      <c r="D40" s="12">
        <v>995.3</v>
      </c>
      <c r="E40" s="14"/>
    </row>
    <row r="41" ht="24.95" customHeight="1" spans="1:5">
      <c r="A41" s="11">
        <v>36</v>
      </c>
      <c r="B41" s="11" t="s">
        <v>30</v>
      </c>
      <c r="C41" s="12" t="s">
        <v>115</v>
      </c>
      <c r="D41" s="12">
        <v>108.32</v>
      </c>
      <c r="E41" s="14"/>
    </row>
    <row r="42" ht="24.95" customHeight="1" spans="1:5">
      <c r="A42" s="11">
        <v>37</v>
      </c>
      <c r="B42" s="11" t="s">
        <v>30</v>
      </c>
      <c r="C42" s="12" t="s">
        <v>116</v>
      </c>
      <c r="D42" s="12">
        <v>116.73</v>
      </c>
      <c r="E42" s="14"/>
    </row>
    <row r="43" ht="24.95" customHeight="1" spans="1:5">
      <c r="A43" s="11">
        <v>38</v>
      </c>
      <c r="B43" s="11" t="s">
        <v>34</v>
      </c>
      <c r="C43" s="12" t="s">
        <v>111</v>
      </c>
      <c r="D43" s="12">
        <v>493.91</v>
      </c>
      <c r="E43" s="14"/>
    </row>
    <row r="44" ht="24.95" customHeight="1" spans="1:5">
      <c r="A44" s="11">
        <v>39</v>
      </c>
      <c r="B44" s="11" t="s">
        <v>34</v>
      </c>
      <c r="C44" s="12" t="s">
        <v>117</v>
      </c>
      <c r="D44" s="12">
        <v>83.76</v>
      </c>
      <c r="E44" s="14"/>
    </row>
    <row r="45" ht="24.95" customHeight="1" spans="1:5">
      <c r="A45" s="11">
        <v>40</v>
      </c>
      <c r="B45" s="11" t="s">
        <v>29</v>
      </c>
      <c r="C45" s="12" t="s">
        <v>118</v>
      </c>
      <c r="D45" s="12">
        <v>327.86</v>
      </c>
      <c r="E45" s="14"/>
    </row>
    <row r="46" ht="24.95" customHeight="1" spans="1:5">
      <c r="A46" s="11">
        <v>41</v>
      </c>
      <c r="B46" s="11" t="s">
        <v>29</v>
      </c>
      <c r="C46" s="12" t="s">
        <v>119</v>
      </c>
      <c r="D46" s="12">
        <v>291.47</v>
      </c>
      <c r="E46" s="14"/>
    </row>
    <row r="47" ht="24.95" customHeight="1" spans="1:5">
      <c r="A47" s="11">
        <v>42</v>
      </c>
      <c r="B47" s="16" t="s">
        <v>120</v>
      </c>
      <c r="C47" s="17" t="s">
        <v>121</v>
      </c>
      <c r="D47" s="17">
        <v>2987</v>
      </c>
      <c r="E47" s="14"/>
    </row>
    <row r="48" ht="49.9" customHeight="1" spans="1:5">
      <c r="A48" s="18" t="s">
        <v>122</v>
      </c>
      <c r="B48" s="18"/>
      <c r="C48" s="18"/>
      <c r="D48" s="18"/>
      <c r="E48" s="18"/>
    </row>
    <row r="49" s="1" customFormat="1" ht="15" customHeight="1" spans="1:5">
      <c r="A49" s="19" t="s">
        <v>37</v>
      </c>
      <c r="B49" s="19"/>
      <c r="C49" s="19"/>
      <c r="D49" s="19"/>
      <c r="E49" s="19"/>
    </row>
    <row r="50" s="1" customFormat="1" ht="15" customHeight="1" spans="1:5">
      <c r="A50" s="19" t="s">
        <v>38</v>
      </c>
      <c r="B50" s="19"/>
      <c r="C50" s="19"/>
      <c r="D50" s="19"/>
      <c r="E50" s="19"/>
    </row>
    <row r="51" ht="15" customHeight="1" spans="1:6">
      <c r="A51" s="19" t="s">
        <v>70</v>
      </c>
      <c r="B51" s="19"/>
      <c r="C51" s="19"/>
      <c r="D51" s="19"/>
      <c r="E51" s="19"/>
      <c r="F51" s="20"/>
    </row>
    <row r="52" ht="15" customHeight="1" spans="6:6">
      <c r="F52" s="20"/>
    </row>
  </sheetData>
  <mergeCells count="6">
    <mergeCell ref="A2:E2"/>
    <mergeCell ref="A5:C5"/>
    <mergeCell ref="A48:E48"/>
    <mergeCell ref="A49:E49"/>
    <mergeCell ref="A50:E50"/>
    <mergeCell ref="A51:E51"/>
  </mergeCells>
  <printOptions horizontalCentered="1" verticalCentered="1"/>
  <pageMargins left="0.393700787401575" right="0.393700787401575" top="0.551181102362205" bottom="0.7874015748031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春季在田绿肥附件1</vt:lpstr>
      <vt:lpstr>春季在田绿肥附件2</vt:lpstr>
      <vt:lpstr>冬季深翻附件1</vt:lpstr>
      <vt:lpstr>冬季深翻附件2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新河镇人民政府</cp:lastModifiedBy>
  <dcterms:created xsi:type="dcterms:W3CDTF">2006-09-13T11:21:00Z</dcterms:created>
  <dcterms:modified xsi:type="dcterms:W3CDTF">2020-03-19T08:17:16Z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