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20730" windowHeight="8970" tabRatio="872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7" hidden="1">'一般公共预算基本支出预算表(政府经济)'!$A$3:$E$59</definedName>
    <definedName name="_xlnm._FilterDatabase" localSheetId="15" hidden="1">一般公共预算支出预算表!$A$3:$D$18</definedName>
    <definedName name="_xlnm._FilterDatabase" localSheetId="16" hidden="1">'一般公共预算支出预算表(功能分类)'!$A$3:$E$150</definedName>
    <definedName name="_xlnm._FilterDatabase" localSheetId="2" hidden="1">一般公共预算支出执行情况表!$A$3:$E$18</definedName>
  </definedNames>
  <calcPr calcId="144525"/>
</workbook>
</file>

<file path=xl/calcChain.xml><?xml version="1.0" encoding="utf-8"?>
<calcChain xmlns="http://schemas.openxmlformats.org/spreadsheetml/2006/main">
  <c r="F5" i="12" l="1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4" i="12"/>
  <c r="E7" i="2"/>
  <c r="E5" i="2"/>
  <c r="E4" i="2"/>
  <c r="D7" i="15"/>
  <c r="D5" i="15"/>
  <c r="D4" i="15"/>
  <c r="D4" i="13"/>
  <c r="D9" i="13"/>
  <c r="D8" i="13"/>
  <c r="D6" i="13"/>
  <c r="D5" i="13"/>
  <c r="D28" i="12"/>
  <c r="E28" i="12"/>
  <c r="C28" i="12"/>
  <c r="D28" i="25"/>
  <c r="C28" i="25"/>
  <c r="C4" i="15"/>
  <c r="C5" i="15"/>
  <c r="E39" i="18"/>
  <c r="E37" i="18"/>
  <c r="E10" i="18"/>
  <c r="D5" i="26"/>
  <c r="B10" i="26"/>
  <c r="D10" i="26" s="1"/>
  <c r="C7" i="19"/>
  <c r="D4" i="19"/>
  <c r="B7" i="19"/>
  <c r="C38" i="18"/>
  <c r="E38" i="18" s="1"/>
  <c r="C35" i="18"/>
  <c r="E35" i="18" s="1"/>
  <c r="C9" i="18"/>
  <c r="C9" i="13"/>
  <c r="D22" i="5"/>
  <c r="C22" i="5"/>
  <c r="D19" i="5"/>
  <c r="D26" i="5" s="1"/>
  <c r="C19" i="5"/>
  <c r="D9" i="5"/>
  <c r="C9" i="5"/>
  <c r="C26" i="5" s="1"/>
  <c r="B7" i="15"/>
  <c r="C7" i="6"/>
  <c r="D7" i="6"/>
  <c r="B7" i="6"/>
  <c r="C18" i="3"/>
  <c r="C7" i="2"/>
  <c r="D7" i="2"/>
  <c r="B7" i="2"/>
  <c r="C59" i="18" l="1"/>
  <c r="D7" i="19"/>
  <c r="C7" i="15"/>
  <c r="E9" i="18"/>
</calcChain>
</file>

<file path=xl/sharedStrings.xml><?xml version="1.0" encoding="utf-8"?>
<sst xmlns="http://schemas.openxmlformats.org/spreadsheetml/2006/main" count="1091" uniqueCount="536">
  <si>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</si>
  <si>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</si>
  <si>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</si>
  <si>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</si>
  <si>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</si>
  <si>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</si>
  <si>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</si>
  <si>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</si>
  <si>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</si>
  <si>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</si>
  <si>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</si>
  <si>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</si>
  <si>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</si>
  <si>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</si>
  <si>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</si>
  <si>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</si>
  <si>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</si>
  <si>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</si>
  <si>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</si>
  <si>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</si>
  <si>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</si>
  <si>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</si>
  <si>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</si>
  <si>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</si>
  <si>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</si>
  <si>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</si>
  <si>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</si>
  <si>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</si>
  <si>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</si>
  <si>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</si>
  <si>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</si>
  <si>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</si>
  <si>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</si>
  <si>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</si>
  <si>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</si>
  <si>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</si>
  <si>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</si>
  <si>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</si>
  <si>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</si>
  <si>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</si>
  <si>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</si>
  <si>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</si>
  <si>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</si>
  <si>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</si>
  <si>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</si>
  <si>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</si>
  <si>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</si>
  <si>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</si>
  <si>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</si>
  <si>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</si>
  <si>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</si>
  <si>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</si>
  <si>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</si>
  <si>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</si>
  <si>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227预备费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</si>
  <si>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</si>
  <si>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</si>
  <si>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</si>
  <si>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</si>
  <si>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</si>
  <si>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</si>
  <si>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</si>
  <si>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</si>
  <si>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</si>
  <si>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</si>
  <si>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</si>
  <si>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</si>
  <si>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</si>
  <si>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</si>
  <si>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</si>
  <si>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</si>
  <si>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</si>
  <si>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20106</t>
  </si>
  <si>
    <t>财政事务</t>
  </si>
  <si>
    <t>2010699</t>
  </si>
  <si>
    <t>其他财政事务支出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</si>
  <si>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</si>
  <si>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</si>
  <si>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</si>
  <si>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</si>
  <si>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</si>
  <si>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</si>
  <si>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</si>
  <si>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</si>
  <si>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</si>
  <si>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</si>
  <si>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</si>
  <si>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</si>
  <si>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</si>
  <si>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</si>
  <si>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</si>
  <si>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</si>
  <si>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</si>
  <si>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</si>
  <si>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</si>
  <si>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</si>
  <si>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</si>
  <si>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</si>
  <si>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</si>
  <si>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</si>
  <si>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</si>
  <si>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</si>
  <si>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</si>
  <si>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</si>
  <si>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</si>
  <si>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</si>
  <si>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</si>
  <si>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</si>
  <si>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</si>
  <si>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</si>
  <si>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</si>
  <si>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</si>
  <si>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</si>
  <si>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</si>
  <si>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</si>
  <si>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</si>
  <si>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</si>
  <si>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</si>
  <si>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</si>
  <si>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</si>
  <si>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</si>
  <si>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</si>
  <si>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</si>
  <si>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</si>
  <si>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</si>
  <si>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</si>
  <si>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</si>
  <si>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</si>
  <si>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</si>
  <si>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</si>
  <si>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</si>
  <si>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</si>
  <si>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</si>
  <si>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</si>
  <si>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</si>
  <si>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</si>
  <si>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</si>
  <si>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</si>
  <si>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</si>
  <si>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</si>
  <si>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</si>
  <si>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</si>
  <si>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</si>
  <si>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</si>
  <si>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</si>
  <si>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</si>
  <si>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</si>
  <si>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</si>
  <si>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</si>
  <si>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</si>
  <si>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</si>
  <si>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</si>
  <si>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</si>
  <si>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</si>
  <si>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</si>
  <si>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</si>
  <si>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</si>
  <si>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</si>
  <si>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</si>
  <si>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</si>
  <si>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</si>
  <si>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</si>
  <si>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</si>
  <si>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20810</t>
  </si>
  <si>
    <t>社会福利</t>
  </si>
  <si>
    <t>2081004</t>
  </si>
  <si>
    <t>殡葬</t>
  </si>
  <si>
    <t>2081006</t>
  </si>
  <si>
    <t>养老服务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</si>
  <si>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</si>
  <si>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</si>
  <si>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</si>
  <si>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</si>
  <si>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</si>
  <si>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</si>
  <si>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</si>
  <si>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</si>
  <si>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2081602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</si>
  <si>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</si>
  <si>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</si>
  <si>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</si>
  <si>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</si>
  <si>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</si>
  <si>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</si>
  <si>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</si>
  <si>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</si>
  <si>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</si>
  <si>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</si>
  <si>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</si>
  <si>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</si>
  <si>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</si>
  <si>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</si>
  <si>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</si>
  <si>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</si>
  <si>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</si>
  <si>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2100301</t>
  </si>
  <si>
    <t>城市社区卫生机构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</si>
  <si>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</si>
  <si>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</si>
  <si>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</si>
  <si>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</si>
  <si>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</si>
  <si>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</si>
  <si>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</si>
  <si>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</si>
  <si>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</si>
  <si>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</si>
  <si>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21012</t>
  </si>
  <si>
    <t>财政对基本医疗保险基金的补助</t>
  </si>
  <si>
    <t>2101202</t>
  </si>
  <si>
    <t>财政对城乡居民基本医疗保险基金的补助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</si>
  <si>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</si>
  <si>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</si>
  <si>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</si>
  <si>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</si>
  <si>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</si>
  <si>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</si>
  <si>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</si>
  <si>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</si>
  <si>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</si>
  <si>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</si>
  <si>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</si>
  <si>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</si>
  <si>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</si>
  <si>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</si>
  <si>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</si>
  <si>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</si>
  <si>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</si>
  <si>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</si>
  <si>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</si>
  <si>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</si>
  <si>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</si>
  <si>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</si>
  <si>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</si>
  <si>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</si>
  <si>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</si>
  <si>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</si>
  <si>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</si>
  <si>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</si>
  <si>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</si>
  <si>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</si>
  <si>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</si>
  <si>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</si>
  <si>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</si>
  <si>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</si>
  <si>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</si>
  <si>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</si>
  <si>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</si>
  <si>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</si>
  <si>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</si>
  <si>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</si>
  <si>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</si>
  <si>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</si>
  <si>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</si>
  <si>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</si>
  <si>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</si>
  <si>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</si>
  <si>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</si>
  <si>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</si>
  <si>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</si>
  <si>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</si>
  <si>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</si>
  <si>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</si>
  <si>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</si>
  <si>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</si>
  <si>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</si>
  <si>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</si>
  <si>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</si>
  <si>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2130135</t>
  </si>
  <si>
    <t>农业资源保护修复与利用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</si>
  <si>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</si>
  <si>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</si>
  <si>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</si>
  <si>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</si>
  <si>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</si>
  <si>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</si>
  <si>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</si>
  <si>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</si>
  <si>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</si>
  <si>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</si>
  <si>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21303</t>
  </si>
  <si>
    <t>水利</t>
  </si>
  <si>
    <t>2130304</t>
  </si>
  <si>
    <t>水利行业业务管理</t>
  </si>
  <si>
    <t>2130305</t>
  </si>
  <si>
    <t>水利工程建设</t>
  </si>
  <si>
    <t>2130321</t>
  </si>
  <si>
    <t>大中型水库移民后期扶持专项支出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</si>
  <si>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</si>
  <si>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</si>
  <si>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</si>
  <si>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</si>
  <si>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</si>
  <si>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</si>
  <si>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</si>
  <si>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</si>
  <si>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</si>
  <si>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</si>
  <si>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</si>
  <si>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</si>
  <si>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</si>
  <si>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</si>
  <si>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</si>
  <si>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</si>
  <si>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</si>
  <si>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</si>
  <si>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</si>
  <si>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</si>
  <si>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</si>
  <si>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</si>
  <si>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</si>
  <si>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</si>
  <si>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</si>
  <si>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</si>
  <si>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</si>
  <si>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</si>
  <si>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</si>
  <si>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</si>
  <si>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</si>
  <si>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227</t>
  </si>
  <si>
    <t>预备费</t>
  </si>
  <si>
    <t>229</t>
  </si>
  <si>
    <t>其他支出</t>
  </si>
  <si>
    <t>22999</t>
  </si>
  <si>
    <t>2299999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</si>
  <si>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</si>
  <si>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</si>
  <si>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</si>
  <si>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</si>
  <si>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</si>
  <si>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</si>
  <si>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</si>
  <si>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</si>
  <si>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</si>
  <si>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</si>
  <si>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</si>
  <si>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</si>
  <si>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</si>
  <si>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</si>
  <si>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</si>
  <si>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</si>
  <si>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</si>
  <si>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</si>
  <si>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</si>
  <si>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</si>
  <si>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</si>
  <si>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</si>
  <si>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</si>
  <si>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</si>
  <si>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</si>
  <si>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</si>
  <si>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</si>
  <si>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</si>
  <si>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</si>
  <si>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</si>
  <si>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</si>
  <si>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</si>
  <si>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</si>
  <si>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</si>
  <si>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</si>
  <si>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</si>
  <si>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</si>
  <si>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</si>
  <si>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</si>
  <si>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</si>
  <si>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</si>
  <si>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</si>
  <si>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</si>
  <si>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</si>
  <si>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</si>
  <si>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</si>
  <si>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</si>
  <si>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</si>
  <si>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</si>
  <si>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</si>
  <si>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</si>
  <si>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</si>
  <si>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</si>
  <si>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</si>
  <si>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</si>
  <si>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</si>
  <si>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</si>
  <si>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</si>
  <si>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</si>
  <si>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</si>
  <si>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</si>
  <si>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</si>
  <si>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</si>
  <si>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</si>
  <si>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</si>
  <si>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</si>
  <si>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</si>
  <si>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</si>
  <si>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</si>
  <si>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2022年预算数</t>
  </si>
  <si>
    <t>预算数占上年执行数%</t>
  </si>
  <si>
    <t>2022年一般公共预算支出预算表(功能分类)</t>
  </si>
  <si>
    <t>2081099</t>
  </si>
  <si>
    <t>其他社会福利支出</t>
  </si>
  <si>
    <t>2081104</t>
  </si>
  <si>
    <t>残疾人康复</t>
  </si>
  <si>
    <t>2081105</t>
  </si>
  <si>
    <t>残疾人就业</t>
  </si>
  <si>
    <t>2130299</t>
  </si>
  <si>
    <t>其他林业和草原支出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</si>
  <si>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</si>
  <si>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</si>
  <si>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</si>
  <si>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</si>
  <si>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</si>
  <si>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</si>
  <si>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</si>
  <si>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</si>
  <si>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</si>
  <si>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</si>
  <si>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50204</t>
  </si>
  <si>
    <t>专用材料购置费</t>
  </si>
  <si>
    <t>50205</t>
  </si>
  <si>
    <t>50206</t>
  </si>
  <si>
    <t>50207</t>
  </si>
  <si>
    <t>50208</t>
  </si>
  <si>
    <t>50209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</si>
  <si>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</si>
  <si>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</si>
  <si>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</si>
  <si>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</si>
  <si>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</si>
  <si>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</si>
  <si>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</si>
  <si>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</si>
  <si>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</si>
  <si>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</si>
  <si>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</si>
  <si>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</si>
  <si>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</si>
  <si>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</si>
  <si>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</si>
  <si>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</si>
  <si>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</si>
  <si>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</si>
  <si>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</si>
  <si>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</si>
  <si>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</si>
  <si>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</si>
  <si>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</si>
  <si>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</si>
  <si>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</si>
  <si>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</si>
  <si>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</si>
  <si>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</si>
  <si>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</si>
  <si>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</si>
  <si>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</si>
  <si>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</si>
  <si>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</si>
  <si>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</si>
  <si>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</si>
  <si>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</si>
  <si>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</si>
  <si>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</si>
  <si>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</si>
  <si>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</si>
  <si>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</si>
  <si>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</si>
  <si>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</si>
  <si>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</si>
  <si>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</si>
  <si>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</si>
  <si>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</si>
  <si>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</si>
  <si>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</si>
  <si>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</si>
  <si>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</si>
  <si>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</si>
  <si>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</si>
  <si>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</si>
  <si>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</si>
  <si>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</si>
  <si>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</si>
  <si>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</si>
  <si>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</si>
  <si>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</si>
  <si>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59908</t>
  </si>
  <si>
    <t>对民间非营利组织和群众性自治组织补贴</t>
  </si>
  <si>
    <t>59999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</si>
  <si>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</si>
  <si>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</si>
  <si>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</si>
  <si>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</si>
  <si>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</si>
  <si>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</si>
  <si>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</si>
  <si>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</si>
  <si>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民永村</t>
  </si>
  <si>
    <t>民生村</t>
  </si>
  <si>
    <t>永发村</t>
  </si>
  <si>
    <t>民星村</t>
  </si>
  <si>
    <t>永胜村</t>
  </si>
  <si>
    <t>红旗村</t>
  </si>
  <si>
    <t>丰乐村</t>
  </si>
  <si>
    <t>东浜村</t>
  </si>
  <si>
    <t>民东村</t>
  </si>
  <si>
    <t>惠丰村</t>
  </si>
  <si>
    <t>新永村</t>
  </si>
  <si>
    <t>东兴村</t>
  </si>
  <si>
    <t>增产村</t>
  </si>
  <si>
    <t>新北村</t>
  </si>
  <si>
    <t>新联村</t>
  </si>
  <si>
    <t>兴隆村</t>
  </si>
  <si>
    <t>富民村</t>
  </si>
  <si>
    <t>东海村</t>
  </si>
  <si>
    <t>江海村</t>
  </si>
  <si>
    <t>兴胜村</t>
  </si>
  <si>
    <t>公平村</t>
  </si>
  <si>
    <t>新春村</t>
  </si>
  <si>
    <t>民建村</t>
  </si>
  <si>
    <t>备注：2021年“三公”经费共增加0辆公务车，其中：新增0辆公务车，因报废更新0辆公务车，调配0辆公务车。</t>
    <phoneticPr fontId="11" type="noConversion"/>
  </si>
  <si>
    <t xml:space="preserve">   本年收入执行数合计265329.1万元，其中：体制性收入248185.7万元，转移支付收入17143.4万元。</t>
    <phoneticPr fontId="11" type="noConversion"/>
  </si>
  <si>
    <t xml:space="preserve">   本年支出执行数合计265329.1万元。其中：一般公共服务支出3532.61万元,教育支出505.65万元,科学技术支出40万元,文化旅游体育与传媒支出380.03万元,社会保障和就业支出22080.65万元,卫生健康支出2030.46万元,节能环保支出1181.04万元,城乡社区支出20755.72万元,农林水支出63533.02万元,资源勘探工业信息等支出27527.07万元,商业服务业等支出121694.77万元,住房保障支出666.48万元，其他支出1401.61万元。</t>
    <phoneticPr fontId="11" type="noConversion"/>
  </si>
  <si>
    <t>2021年横沙乡行政单位（含参照公务员管理的事业单位）、事业单位和其他单位用财政拨款开支的“三公”经费执行数合计50.08万元。比2021年“三公”经费年初预算减少23.11万元，下降31.58%。其中：</t>
    <phoneticPr fontId="11" type="noConversion"/>
  </si>
  <si>
    <t>因公出国（境）费执行数0万元，主要安排机关及下属预算单位人员的国际合作交流、重大项目洽谈、境外培训研修等的国际旅费、国外城市间交通费、住宿费、伙食费、培训费、公杂费等支出。比2021年年初预算减少15万元，主要是严格执行中央八项规定、国务院“约法三章”及《党政机关厉行节约反对浪费》条例要求，压缩因公出国（境）费。</t>
    <phoneticPr fontId="11" type="noConversion"/>
  </si>
  <si>
    <t>公务接待费执行数38.25万元，主要安排会议、政策调研、专项检查以及团组接待交流等执行公务或开展业务所需住宿费、会场费、交通费、伙食费等支出。比2021年年初预算减少6.94万元，主要是严格执行中央八项规定、国务院“约法三章”及《党政机关厉行节约反对浪费》条例要求，压缩公务接待费。</t>
    <phoneticPr fontId="11" type="noConversion"/>
  </si>
  <si>
    <t>公务用车购置及运行费执行数11.83万元（其中，公务用车购置费0万元，公务用车运行费11.83万元），主要安排编制内公务车辆的报废更新，以及用于安排市内因公出差、公务文件交换、日常工作开展等所需公务用车燃料费、维修费、过路过桥费、保险费等支出。比2021年年初预算减少1.17万元，主要是贯彻落实公务用车制度改革精神，未安排公务用车购置费预算，同时减少公务用车运行费。</t>
    <phoneticPr fontId="11" type="noConversion"/>
  </si>
  <si>
    <t>备注：2022年“三公”经费共增加0辆公务车，其中：新增0辆公务车，因报废更新0辆公务车。</t>
    <phoneticPr fontId="11" type="noConversion"/>
  </si>
  <si>
    <t>本年收入预算总计249334.7万元、支出预算总计249334.7万元。与2021年年初预算数相比，收入、支出总计各减少6464.15万元。主要原因是：由于政策调整，招商减少。</t>
    <phoneticPr fontId="11" type="noConversion"/>
  </si>
  <si>
    <t xml:space="preserve">   本年支出预算合计249334.7万元。其中：一般公共服务支出5272.75万元,教育支出539.32万元,科学技术支出40万元,文化旅游体育与传媒支出5.5万元,社会保障和就业支出37153.72万元,卫生健康支出2338.35万元,节能环保支出2258万元,城乡社区支出35078.22万元,农林水支出51873.24万元,资源勘探工业信息等支出13100万元,商业服务业等支出97429.63万元,住房保障支出569.42万元，预备费1500万元，其他支出2176.55万元。</t>
    <phoneticPr fontId="11" type="noConversion"/>
  </si>
  <si>
    <t>2022年横沙乡行政单位（含参照公务员管理的事业单位）、事业单位和其他单位用财政拨款开支的“三公”经费预算合计71.69万元。比2021年”三公”经费年初预算减少1.5万元，下降2.05%。其中</t>
    <phoneticPr fontId="11" type="noConversion"/>
  </si>
  <si>
    <t>因公出国（境）费预算15万元，主要安排机关及下属预算单位人员的国际合作交流、重大项目洽谈、境外培训研修等的国际旅费、国外城市间交通费、住宿费、伙食费、培训费、公杂费等支出。与2021年年初预算持平。</t>
    <phoneticPr fontId="11" type="noConversion"/>
  </si>
  <si>
    <t>公务接待费预算43.69万元，主要安排会议、政策调研、专项检查以及团组接待交流等预算公务或开展业务所需住宿费、会场费、交通费、伙食费等支出。比2021年年初预算减少1.5万元，主要是严格预算中央八项规定、国务院“约法三章”及《党政机关厉行节约反对浪费》条例要求，压缩公务接待费。</t>
    <phoneticPr fontId="11" type="noConversion"/>
  </si>
  <si>
    <t>公务用车购置及运行费预算13万元（其中，公务用车购置费0万元，公务用车运行费13万元），主要安排编制内公务车辆的报废更新，以及用于安排市内因公出差、公务文件交换、日常工作开展等所需公务用车燃料费、维修费、过路过桥费、保险费等支出。与2021年年初预算持平。</t>
    <phoneticPr fontId="11" type="noConversion"/>
  </si>
  <si>
    <t>2022年，横沙乡申报专项资金项目绩效目标91个，涉及预算单位11个，金额242727.48万元，实现绩效目标100%申报的要求。</t>
    <phoneticPr fontId="11" type="noConversion"/>
  </si>
  <si>
    <t xml:space="preserve">    本年收入预算合计249334.7万元，其中：体制性收入238600万元，转移支付收入10734.7万元。</t>
    <phoneticPr fontId="11" type="noConversion"/>
  </si>
  <si>
    <t>海鸿村</t>
    <phoneticPr fontId="11" type="noConversion"/>
  </si>
  <si>
    <t>2021年横沙乡申报专项资金项目绩效目标31个，涉及预算单位12个，金额245469.27万元，实现绩效目标100%申报的要求。实施本乡镇绩效跟踪项目31个，涉及预算单位12个，金额259018.82万元。完成本乡镇绩效评价项目25个，涉及预算单位12个，金额277083.22万元。其中5个项目列入乡镇财政绩效评价计划，由第三方机构实施绩效评价，金额2304.86万元。</t>
    <phoneticPr fontId="11" type="noConversion"/>
  </si>
  <si>
    <t>编报单位：上海市崇明区横沙乡人民政府</t>
    <phoneticPr fontId="11" type="noConversion"/>
  </si>
  <si>
    <t>本年收入执行数总计265329.1万元、支出执行数总计265329.1万元。与2020年度相比，收入、支出执行数总计各减少17170.9万元。主要原因是：由于政策调整，招商减少。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</si>
</sst>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6">
    <font>
      <sz val="11"/>
      <color indexed="8"/>
      <name val="宋体"/>
      <family val="2"/>
      <charset val="1"/>
      <scheme val="minor"/>
    </font>
    <font>
      <sz val="10"/>
      <name val="阿里巴巴普惠体 M"/>
      <family val="3"/>
      <charset val="134"/>
    </font>
    <font>
      <sz val="14"/>
      <name val="阿里巴巴普惠体 M"/>
      <family val="3"/>
      <charset val="134"/>
    </font>
    <font>
      <b/>
      <sz val="17"/>
      <name val="阿里巴巴普惠体 M"/>
      <family val="3"/>
      <charset val="134"/>
    </font>
    <font>
      <sz val="9"/>
      <name val="阿里巴巴普惠体 M"/>
      <family val="3"/>
      <charset val="134"/>
    </font>
    <font>
      <b/>
      <sz val="9"/>
      <name val="阿里巴巴普惠体 M"/>
      <family val="3"/>
      <charset val="134"/>
    </font>
    <font>
      <sz val="17"/>
      <name val="阿里巴巴普惠体 M"/>
      <family val="3"/>
      <charset val="134"/>
    </font>
    <font>
      <b/>
      <sz val="17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2"/>
      <charset val="1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0" fontId="4" fillId="0" borderId="2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4" fontId="4" fillId="0" borderId="2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7" fontId="4" fillId="0" borderId="2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topLeftCell="A16" workbookViewId="0">
      <selection activeCell="C41" sqref="C41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"/>
    </row>
    <row r="2" spans="1:1" ht="22.7" customHeight="1">
      <c r="A2" s="2" t="s">
        <v>0</v>
      </c>
    </row>
    <row r="3" spans="1:1" ht="17.100000000000001" customHeight="1">
      <c r="A3" s="1"/>
    </row>
    <row r="4" spans="1:1" ht="17.100000000000001" customHeight="1">
      <c r="A4" s="1" t="s">
        <v>534</v>
      </c>
    </row>
    <row r="5" spans="1:1" ht="17.100000000000001" customHeight="1">
      <c r="A5" s="1"/>
    </row>
    <row r="6" spans="1:1" ht="17.100000000000001" customHeight="1">
      <c r="A6" s="1" t="s">
        <v>1</v>
      </c>
    </row>
    <row r="7" spans="1:1" ht="17.100000000000001" customHeight="1">
      <c r="A7" s="1" t="s">
        <v>2</v>
      </c>
    </row>
    <row r="8" spans="1:1" ht="17.100000000000001" customHeight="1">
      <c r="A8" s="1" t="s">
        <v>3</v>
      </c>
    </row>
    <row r="9" spans="1:1" ht="17.100000000000001" customHeight="1">
      <c r="A9" s="1" t="s">
        <v>4</v>
      </c>
    </row>
    <row r="10" spans="1:1" ht="17.100000000000001" customHeight="1">
      <c r="A10" s="1" t="s">
        <v>5</v>
      </c>
    </row>
    <row r="11" spans="1:1" ht="17.100000000000001" customHeight="1">
      <c r="A11" s="1" t="s">
        <v>6</v>
      </c>
    </row>
    <row r="12" spans="1:1" ht="17.100000000000001" customHeight="1">
      <c r="A12" s="1" t="s">
        <v>7</v>
      </c>
    </row>
    <row r="13" spans="1:1" ht="17.100000000000001" customHeight="1">
      <c r="A13" s="1" t="s">
        <v>8</v>
      </c>
    </row>
    <row r="14" spans="1:1" ht="17.100000000000001" customHeight="1">
      <c r="A14" s="1" t="s">
        <v>9</v>
      </c>
    </row>
    <row r="15" spans="1:1" ht="17.100000000000001" customHeight="1">
      <c r="A15" s="1" t="s">
        <v>10</v>
      </c>
    </row>
    <row r="16" spans="1:1" ht="17.100000000000001" customHeight="1">
      <c r="A16" s="1" t="s">
        <v>11</v>
      </c>
    </row>
    <row r="17" spans="1:1" ht="17.100000000000001" customHeight="1">
      <c r="A17" s="1" t="s">
        <v>12</v>
      </c>
    </row>
    <row r="18" spans="1:1" ht="17.100000000000001" customHeight="1">
      <c r="A18" s="1" t="s">
        <v>13</v>
      </c>
    </row>
    <row r="19" spans="1:1" ht="17.100000000000001" customHeight="1">
      <c r="A19" s="1" t="s">
        <v>14</v>
      </c>
    </row>
    <row r="20" spans="1:1" ht="17.100000000000001" customHeight="1">
      <c r="A20" s="1" t="s">
        <v>15</v>
      </c>
    </row>
    <row r="21" spans="1:1" ht="17.100000000000001" customHeight="1">
      <c r="A21" s="1" t="s">
        <v>16</v>
      </c>
    </row>
    <row r="22" spans="1:1" ht="17.100000000000001" customHeight="1">
      <c r="A22" s="1" t="s">
        <v>17</v>
      </c>
    </row>
    <row r="23" spans="1:1" ht="17.100000000000001" customHeight="1">
      <c r="A23" s="1" t="s">
        <v>18</v>
      </c>
    </row>
    <row r="24" spans="1:1" ht="17.100000000000001" customHeight="1">
      <c r="A24" s="1" t="s">
        <v>19</v>
      </c>
    </row>
    <row r="25" spans="1:1" ht="17.100000000000001" customHeight="1">
      <c r="A25" s="1" t="s">
        <v>20</v>
      </c>
    </row>
    <row r="26" spans="1:1" ht="17.100000000000001" customHeight="1">
      <c r="A26" s="1" t="s">
        <v>21</v>
      </c>
    </row>
    <row r="27" spans="1:1" ht="17.100000000000001" customHeight="1">
      <c r="A27" s="1" t="s">
        <v>22</v>
      </c>
    </row>
    <row r="28" spans="1:1" ht="17.100000000000001" customHeight="1">
      <c r="A28" s="1" t="s">
        <v>23</v>
      </c>
    </row>
    <row r="29" spans="1:1" ht="17.100000000000001" customHeight="1">
      <c r="A29" s="1" t="s">
        <v>24</v>
      </c>
    </row>
    <row r="30" spans="1:1" ht="17.100000000000001" customHeight="1">
      <c r="A30" s="1" t="s">
        <v>25</v>
      </c>
    </row>
    <row r="31" spans="1:1" ht="17.100000000000001" customHeight="1">
      <c r="A31" s="1" t="s">
        <v>26</v>
      </c>
    </row>
    <row r="32" spans="1:1" ht="17.100000000000001" customHeight="1">
      <c r="A32" s="1"/>
    </row>
  </sheetData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41" t="s">
        <v>9</v>
      </c>
      <c r="B1" s="41"/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370</v>
      </c>
      <c r="B3" s="5" t="s">
        <v>39</v>
      </c>
      <c r="C3" s="5" t="s">
        <v>40</v>
      </c>
      <c r="D3" s="5" t="s">
        <v>41</v>
      </c>
      <c r="E3" s="5" t="s">
        <v>357</v>
      </c>
    </row>
    <row r="4" spans="1:5" ht="25.7" customHeight="1">
      <c r="A4" s="6" t="s">
        <v>371</v>
      </c>
      <c r="B4" s="6"/>
      <c r="C4" s="6"/>
      <c r="D4" s="6"/>
      <c r="E4" s="6"/>
    </row>
    <row r="5" spans="1:5" ht="25.7" customHeight="1">
      <c r="A5" s="6" t="s">
        <v>372</v>
      </c>
      <c r="B5" s="6"/>
      <c r="C5" s="6"/>
      <c r="D5" s="6"/>
      <c r="E5" s="6"/>
    </row>
    <row r="6" spans="1:5" ht="25.7" customHeight="1">
      <c r="A6" s="6" t="s">
        <v>373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45" t="s">
        <v>374</v>
      </c>
      <c r="B8" s="45"/>
      <c r="C8" s="45"/>
      <c r="D8" s="45"/>
      <c r="E8" s="45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41" t="s">
        <v>10</v>
      </c>
      <c r="B1" s="41"/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370</v>
      </c>
      <c r="B3" s="5" t="s">
        <v>39</v>
      </c>
      <c r="C3" s="5" t="s">
        <v>40</v>
      </c>
      <c r="D3" s="5" t="s">
        <v>41</v>
      </c>
      <c r="E3" s="5" t="s">
        <v>357</v>
      </c>
    </row>
    <row r="4" spans="1:5" ht="25.7" customHeight="1">
      <c r="A4" s="6" t="s">
        <v>375</v>
      </c>
      <c r="B4" s="6"/>
      <c r="C4" s="6"/>
      <c r="D4" s="6"/>
      <c r="E4" s="6"/>
    </row>
    <row r="5" spans="1:5" ht="25.7" customHeight="1">
      <c r="A5" s="6" t="s">
        <v>376</v>
      </c>
      <c r="B5" s="6"/>
      <c r="C5" s="6"/>
      <c r="D5" s="6"/>
      <c r="E5" s="6"/>
    </row>
    <row r="6" spans="1:5" ht="25.7" customHeight="1">
      <c r="A6" s="6" t="s">
        <v>377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42" t="s">
        <v>374</v>
      </c>
      <c r="B8" s="42"/>
      <c r="C8" s="42"/>
      <c r="D8" s="42"/>
      <c r="E8" s="42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21" workbookViewId="0">
      <selection activeCell="N29" sqref="N29"/>
    </sheetView>
  </sheetViews>
  <sheetFormatPr defaultColWidth="10" defaultRowHeight="13.5"/>
  <cols>
    <col min="1" max="1" width="5.625" style="26" customWidth="1"/>
    <col min="2" max="2" width="23.625" style="26" customWidth="1"/>
    <col min="3" max="3" width="20" style="26" customWidth="1"/>
    <col min="4" max="4" width="19" style="26" customWidth="1"/>
    <col min="5" max="6" width="16.375" style="26" customWidth="1"/>
    <col min="7" max="7" width="9.75" style="26" customWidth="1"/>
    <col min="8" max="16384" width="10" style="26"/>
  </cols>
  <sheetData>
    <row r="1" spans="1:6" ht="39.950000000000003" customHeight="1">
      <c r="A1" s="46" t="s">
        <v>378</v>
      </c>
      <c r="B1" s="46"/>
      <c r="C1" s="46"/>
      <c r="D1" s="46"/>
      <c r="E1" s="46"/>
      <c r="F1" s="46"/>
    </row>
    <row r="2" spans="1:6" ht="22.7" customHeight="1">
      <c r="A2" s="32"/>
      <c r="B2" s="32"/>
      <c r="C2" s="32"/>
      <c r="D2" s="32"/>
      <c r="E2" s="32"/>
      <c r="F2" s="33" t="s">
        <v>37</v>
      </c>
    </row>
    <row r="3" spans="1:6" ht="34.15" customHeight="1">
      <c r="A3" s="34" t="s">
        <v>379</v>
      </c>
      <c r="B3" s="34" t="s">
        <v>380</v>
      </c>
      <c r="C3" s="34" t="s">
        <v>39</v>
      </c>
      <c r="D3" s="34" t="s">
        <v>40</v>
      </c>
      <c r="E3" s="34" t="s">
        <v>41</v>
      </c>
      <c r="F3" s="34" t="s">
        <v>357</v>
      </c>
    </row>
    <row r="4" spans="1:6" ht="34.15" customHeight="1">
      <c r="A4" s="48">
        <v>1</v>
      </c>
      <c r="B4" s="48" t="s">
        <v>493</v>
      </c>
      <c r="C4" s="48">
        <v>108.37</v>
      </c>
      <c r="D4" s="48">
        <v>108.37</v>
      </c>
      <c r="E4" s="48">
        <v>108.37</v>
      </c>
      <c r="F4" s="49">
        <f>E4/D4*100</f>
        <v>100</v>
      </c>
    </row>
    <row r="5" spans="1:6" ht="34.15" customHeight="1">
      <c r="A5" s="48">
        <v>2</v>
      </c>
      <c r="B5" s="48" t="s">
        <v>494</v>
      </c>
      <c r="C5" s="48">
        <v>102.22</v>
      </c>
      <c r="D5" s="48">
        <v>102.22</v>
      </c>
      <c r="E5" s="48">
        <v>102.22</v>
      </c>
      <c r="F5" s="49">
        <f t="shared" ref="F5:F28" si="0">E5/D5*100</f>
        <v>100</v>
      </c>
    </row>
    <row r="6" spans="1:6" ht="34.15" customHeight="1">
      <c r="A6" s="48">
        <v>3</v>
      </c>
      <c r="B6" s="48" t="s">
        <v>495</v>
      </c>
      <c r="C6" s="48">
        <v>102.36</v>
      </c>
      <c r="D6" s="48">
        <v>102.36</v>
      </c>
      <c r="E6" s="48">
        <v>102.36</v>
      </c>
      <c r="F6" s="49">
        <f t="shared" si="0"/>
        <v>100</v>
      </c>
    </row>
    <row r="7" spans="1:6" ht="25.7" customHeight="1">
      <c r="A7" s="48">
        <v>4</v>
      </c>
      <c r="B7" s="48" t="s">
        <v>496</v>
      </c>
      <c r="C7" s="48">
        <v>110.68</v>
      </c>
      <c r="D7" s="48">
        <v>110.68</v>
      </c>
      <c r="E7" s="48">
        <v>110.68</v>
      </c>
      <c r="F7" s="49">
        <f t="shared" si="0"/>
        <v>100</v>
      </c>
    </row>
    <row r="8" spans="1:6" ht="34.15" customHeight="1">
      <c r="A8" s="48">
        <v>5</v>
      </c>
      <c r="B8" s="48" t="s">
        <v>497</v>
      </c>
      <c r="C8" s="48">
        <v>106.21</v>
      </c>
      <c r="D8" s="48">
        <v>106.21</v>
      </c>
      <c r="E8" s="48">
        <v>106.21</v>
      </c>
      <c r="F8" s="49">
        <f t="shared" si="0"/>
        <v>100</v>
      </c>
    </row>
    <row r="9" spans="1:6" ht="34.15" customHeight="1">
      <c r="A9" s="48">
        <v>6</v>
      </c>
      <c r="B9" s="48" t="s">
        <v>498</v>
      </c>
      <c r="C9" s="48">
        <v>93.38</v>
      </c>
      <c r="D9" s="48">
        <v>93.38</v>
      </c>
      <c r="E9" s="48">
        <v>93.38</v>
      </c>
      <c r="F9" s="49">
        <f t="shared" si="0"/>
        <v>100</v>
      </c>
    </row>
    <row r="10" spans="1:6" ht="34.15" customHeight="1">
      <c r="A10" s="48">
        <v>7</v>
      </c>
      <c r="B10" s="48" t="s">
        <v>499</v>
      </c>
      <c r="C10" s="48">
        <v>104.27</v>
      </c>
      <c r="D10" s="48">
        <v>104.27</v>
      </c>
      <c r="E10" s="48">
        <v>104.27</v>
      </c>
      <c r="F10" s="49">
        <f t="shared" si="0"/>
        <v>100</v>
      </c>
    </row>
    <row r="11" spans="1:6" ht="25.7" customHeight="1">
      <c r="A11" s="48">
        <v>8</v>
      </c>
      <c r="B11" s="48" t="s">
        <v>500</v>
      </c>
      <c r="C11" s="48">
        <v>86.52</v>
      </c>
      <c r="D11" s="48">
        <v>86.52</v>
      </c>
      <c r="E11" s="48">
        <v>86.52</v>
      </c>
      <c r="F11" s="49">
        <f t="shared" si="0"/>
        <v>100</v>
      </c>
    </row>
    <row r="12" spans="1:6" ht="34.15" customHeight="1">
      <c r="A12" s="48">
        <v>9</v>
      </c>
      <c r="B12" s="48" t="s">
        <v>501</v>
      </c>
      <c r="C12" s="48">
        <v>113.66</v>
      </c>
      <c r="D12" s="48">
        <v>113.66</v>
      </c>
      <c r="E12" s="48">
        <v>113.66</v>
      </c>
      <c r="F12" s="49">
        <f t="shared" si="0"/>
        <v>100</v>
      </c>
    </row>
    <row r="13" spans="1:6" ht="34.15" customHeight="1">
      <c r="A13" s="48">
        <v>10</v>
      </c>
      <c r="B13" s="48" t="s">
        <v>502</v>
      </c>
      <c r="C13" s="48">
        <v>76.040000000000006</v>
      </c>
      <c r="D13" s="48">
        <v>76.040000000000006</v>
      </c>
      <c r="E13" s="48">
        <v>76.040000000000006</v>
      </c>
      <c r="F13" s="49">
        <f t="shared" si="0"/>
        <v>100</v>
      </c>
    </row>
    <row r="14" spans="1:6" ht="34.15" customHeight="1">
      <c r="A14" s="48">
        <v>11</v>
      </c>
      <c r="B14" s="48" t="s">
        <v>503</v>
      </c>
      <c r="C14" s="48">
        <v>96</v>
      </c>
      <c r="D14" s="48">
        <v>96</v>
      </c>
      <c r="E14" s="48">
        <v>96</v>
      </c>
      <c r="F14" s="49">
        <f t="shared" si="0"/>
        <v>100</v>
      </c>
    </row>
    <row r="15" spans="1:6" ht="34.15" customHeight="1">
      <c r="A15" s="48">
        <v>12</v>
      </c>
      <c r="B15" s="48" t="s">
        <v>504</v>
      </c>
      <c r="C15" s="48">
        <v>119.33</v>
      </c>
      <c r="D15" s="48">
        <v>119.33</v>
      </c>
      <c r="E15" s="48">
        <v>119.33</v>
      </c>
      <c r="F15" s="49">
        <f t="shared" si="0"/>
        <v>100</v>
      </c>
    </row>
    <row r="16" spans="1:6" ht="34.15" customHeight="1">
      <c r="A16" s="48">
        <v>13</v>
      </c>
      <c r="B16" s="48" t="s">
        <v>505</v>
      </c>
      <c r="C16" s="48">
        <v>75.8</v>
      </c>
      <c r="D16" s="48">
        <v>75.8</v>
      </c>
      <c r="E16" s="48">
        <v>75.8</v>
      </c>
      <c r="F16" s="49">
        <f t="shared" si="0"/>
        <v>100</v>
      </c>
    </row>
    <row r="17" spans="1:6" ht="34.15" customHeight="1">
      <c r="A17" s="48">
        <v>14</v>
      </c>
      <c r="B17" s="48" t="s">
        <v>506</v>
      </c>
      <c r="C17" s="48">
        <v>110.11</v>
      </c>
      <c r="D17" s="48">
        <v>110.11</v>
      </c>
      <c r="E17" s="48">
        <v>110.11</v>
      </c>
      <c r="F17" s="49">
        <f t="shared" si="0"/>
        <v>100</v>
      </c>
    </row>
    <row r="18" spans="1:6" ht="25.7" customHeight="1">
      <c r="A18" s="48">
        <v>15</v>
      </c>
      <c r="B18" s="48" t="s">
        <v>507</v>
      </c>
      <c r="C18" s="48">
        <v>109.87</v>
      </c>
      <c r="D18" s="48">
        <v>109.87</v>
      </c>
      <c r="E18" s="48">
        <v>109.87</v>
      </c>
      <c r="F18" s="49">
        <f t="shared" si="0"/>
        <v>100</v>
      </c>
    </row>
    <row r="19" spans="1:6" ht="34.15" customHeight="1">
      <c r="A19" s="48">
        <v>16</v>
      </c>
      <c r="B19" s="48" t="s">
        <v>508</v>
      </c>
      <c r="C19" s="48">
        <v>112.88</v>
      </c>
      <c r="D19" s="48">
        <v>112.88</v>
      </c>
      <c r="E19" s="48">
        <v>112.88</v>
      </c>
      <c r="F19" s="49">
        <f t="shared" si="0"/>
        <v>100</v>
      </c>
    </row>
    <row r="20" spans="1:6" ht="34.15" customHeight="1">
      <c r="A20" s="48">
        <v>17</v>
      </c>
      <c r="B20" s="48" t="s">
        <v>509</v>
      </c>
      <c r="C20" s="48">
        <v>117.77</v>
      </c>
      <c r="D20" s="48">
        <v>117.77</v>
      </c>
      <c r="E20" s="48">
        <v>117.77</v>
      </c>
      <c r="F20" s="49">
        <f t="shared" si="0"/>
        <v>100</v>
      </c>
    </row>
    <row r="21" spans="1:6" ht="34.15" customHeight="1">
      <c r="A21" s="48">
        <v>18</v>
      </c>
      <c r="B21" s="48" t="s">
        <v>510</v>
      </c>
      <c r="C21" s="48">
        <v>106.45</v>
      </c>
      <c r="D21" s="48">
        <v>106.45</v>
      </c>
      <c r="E21" s="48">
        <v>106.45</v>
      </c>
      <c r="F21" s="49">
        <f t="shared" si="0"/>
        <v>100</v>
      </c>
    </row>
    <row r="22" spans="1:6" ht="25.7" customHeight="1">
      <c r="A22" s="48">
        <v>19</v>
      </c>
      <c r="B22" s="48" t="s">
        <v>511</v>
      </c>
      <c r="C22" s="48">
        <v>91.92</v>
      </c>
      <c r="D22" s="48">
        <v>91.92</v>
      </c>
      <c r="E22" s="48">
        <v>91.92</v>
      </c>
      <c r="F22" s="49">
        <f t="shared" si="0"/>
        <v>100</v>
      </c>
    </row>
    <row r="23" spans="1:6" ht="34.15" customHeight="1">
      <c r="A23" s="48">
        <v>20</v>
      </c>
      <c r="B23" s="48" t="s">
        <v>512</v>
      </c>
      <c r="C23" s="48">
        <v>80.42</v>
      </c>
      <c r="D23" s="48">
        <v>80.42</v>
      </c>
      <c r="E23" s="48">
        <v>80.42</v>
      </c>
      <c r="F23" s="49">
        <f t="shared" si="0"/>
        <v>100</v>
      </c>
    </row>
    <row r="24" spans="1:6" ht="34.15" customHeight="1">
      <c r="A24" s="48">
        <v>21</v>
      </c>
      <c r="B24" s="48" t="s">
        <v>513</v>
      </c>
      <c r="C24" s="48">
        <v>115.18</v>
      </c>
      <c r="D24" s="48">
        <v>115.18</v>
      </c>
      <c r="E24" s="48">
        <v>115.18</v>
      </c>
      <c r="F24" s="49">
        <f t="shared" si="0"/>
        <v>100</v>
      </c>
    </row>
    <row r="25" spans="1:6" ht="34.15" customHeight="1">
      <c r="A25" s="48">
        <v>22</v>
      </c>
      <c r="B25" s="48" t="s">
        <v>514</v>
      </c>
      <c r="C25" s="48">
        <v>110.5</v>
      </c>
      <c r="D25" s="48">
        <v>110.5</v>
      </c>
      <c r="E25" s="48">
        <v>110.5</v>
      </c>
      <c r="F25" s="49">
        <f t="shared" si="0"/>
        <v>100</v>
      </c>
    </row>
    <row r="26" spans="1:6" ht="25.7" customHeight="1">
      <c r="A26" s="48">
        <v>23</v>
      </c>
      <c r="B26" s="48" t="s">
        <v>515</v>
      </c>
      <c r="C26" s="48">
        <v>94.11</v>
      </c>
      <c r="D26" s="48">
        <v>94.11</v>
      </c>
      <c r="E26" s="48">
        <v>94.11</v>
      </c>
      <c r="F26" s="49">
        <f t="shared" si="0"/>
        <v>100</v>
      </c>
    </row>
    <row r="27" spans="1:6" ht="25.7" customHeight="1">
      <c r="A27" s="48">
        <v>24</v>
      </c>
      <c r="B27" s="48" t="s">
        <v>532</v>
      </c>
      <c r="C27" s="48">
        <v>55.95</v>
      </c>
      <c r="D27" s="48">
        <v>55.95</v>
      </c>
      <c r="E27" s="48">
        <v>55.95</v>
      </c>
      <c r="F27" s="49">
        <f t="shared" si="0"/>
        <v>100</v>
      </c>
    </row>
    <row r="28" spans="1:6" s="36" customFormat="1" ht="25.7" customHeight="1">
      <c r="A28" s="50"/>
      <c r="B28" s="50" t="s">
        <v>381</v>
      </c>
      <c r="C28" s="50">
        <f>SUM(C4:C27)</f>
        <v>2400</v>
      </c>
      <c r="D28" s="50">
        <f t="shared" ref="D28:E28" si="1">SUM(D4:D27)</f>
        <v>2400</v>
      </c>
      <c r="E28" s="50">
        <f t="shared" si="1"/>
        <v>2400</v>
      </c>
      <c r="F28" s="49">
        <f t="shared" si="0"/>
        <v>100</v>
      </c>
    </row>
  </sheetData>
  <mergeCells count="1">
    <mergeCell ref="A1:F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H13" sqref="H13"/>
    </sheetView>
  </sheetViews>
  <sheetFormatPr defaultColWidth="10" defaultRowHeight="13.5"/>
  <cols>
    <col min="1" max="1" width="26.125" customWidth="1"/>
    <col min="2" max="4" width="24.625" customWidth="1"/>
    <col min="5" max="5" width="16.125" customWidth="1"/>
  </cols>
  <sheetData>
    <row r="1" spans="1:5" ht="39.950000000000003" customHeight="1">
      <c r="A1" s="41" t="s">
        <v>12</v>
      </c>
      <c r="B1" s="41"/>
      <c r="C1" s="41"/>
      <c r="D1" s="41"/>
    </row>
    <row r="2" spans="1:5" ht="22.7" customHeight="1">
      <c r="A2" s="3"/>
      <c r="B2" s="3"/>
      <c r="C2" s="3"/>
      <c r="D2" s="4" t="s">
        <v>37</v>
      </c>
    </row>
    <row r="3" spans="1:5" ht="34.15" customHeight="1">
      <c r="A3" s="5" t="s">
        <v>382</v>
      </c>
      <c r="B3" s="5" t="s">
        <v>39</v>
      </c>
      <c r="C3" s="5" t="s">
        <v>41</v>
      </c>
      <c r="D3" s="5" t="s">
        <v>383</v>
      </c>
    </row>
    <row r="4" spans="1:5" ht="25.7" customHeight="1">
      <c r="A4" s="6" t="s">
        <v>384</v>
      </c>
      <c r="B4" s="8">
        <v>15</v>
      </c>
      <c r="C4" s="8">
        <v>0</v>
      </c>
      <c r="D4" s="37">
        <f>C4/B4*100</f>
        <v>0</v>
      </c>
      <c r="E4" s="22"/>
    </row>
    <row r="5" spans="1:5" ht="25.7" customHeight="1">
      <c r="A5" s="6" t="s">
        <v>335</v>
      </c>
      <c r="B5" s="8">
        <v>45.19</v>
      </c>
      <c r="C5" s="23">
        <v>38.25</v>
      </c>
      <c r="D5" s="37">
        <f>C5/B5*100</f>
        <v>84.642620048683341</v>
      </c>
      <c r="E5" s="22"/>
    </row>
    <row r="6" spans="1:5" ht="25.7" customHeight="1">
      <c r="A6" s="6" t="s">
        <v>385</v>
      </c>
      <c r="B6" s="8">
        <v>13</v>
      </c>
      <c r="C6" s="8">
        <v>11.828275</v>
      </c>
      <c r="D6" s="37">
        <f>C6/B6*100</f>
        <v>90.986730769230761</v>
      </c>
      <c r="E6" s="22"/>
    </row>
    <row r="7" spans="1:5" ht="25.7" customHeight="1">
      <c r="A7" s="6" t="s">
        <v>386</v>
      </c>
      <c r="B7" s="8">
        <v>0</v>
      </c>
      <c r="C7" s="8">
        <v>0</v>
      </c>
      <c r="D7" s="37"/>
      <c r="E7" s="22"/>
    </row>
    <row r="8" spans="1:5" ht="25.7" customHeight="1">
      <c r="A8" s="6" t="s">
        <v>387</v>
      </c>
      <c r="B8" s="8">
        <v>13</v>
      </c>
      <c r="C8" s="8">
        <v>11.828275</v>
      </c>
      <c r="D8" s="37">
        <f>C8/B8*100</f>
        <v>90.986730769230761</v>
      </c>
      <c r="E8" s="22"/>
    </row>
    <row r="9" spans="1:5" ht="25.7" customHeight="1">
      <c r="A9" s="5" t="s">
        <v>325</v>
      </c>
      <c r="B9" s="9">
        <v>73.19</v>
      </c>
      <c r="C9" s="9">
        <f>C5+C6</f>
        <v>50.078274999999998</v>
      </c>
      <c r="D9" s="38">
        <f>C9/B9*100</f>
        <v>68.422291296625232</v>
      </c>
      <c r="E9" s="22"/>
    </row>
    <row r="10" spans="1:5" ht="25.7" customHeight="1">
      <c r="A10" s="42" t="s">
        <v>516</v>
      </c>
      <c r="B10" s="42"/>
      <c r="C10" s="42"/>
      <c r="D10" s="42"/>
    </row>
  </sheetData>
  <mergeCells count="2">
    <mergeCell ref="A1:D1"/>
    <mergeCell ref="A10:D10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4" workbookViewId="0">
      <selection activeCell="F12" sqref="F12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5" t="s">
        <v>388</v>
      </c>
    </row>
    <row r="2" spans="1:1" ht="28.5" customHeight="1">
      <c r="A2" s="16" t="s">
        <v>389</v>
      </c>
    </row>
    <row r="3" spans="1:1" ht="36.950000000000003" customHeight="1">
      <c r="A3" s="17" t="s">
        <v>535</v>
      </c>
    </row>
    <row r="4" spans="1:1" ht="28.5" customHeight="1">
      <c r="A4" s="16" t="s">
        <v>390</v>
      </c>
    </row>
    <row r="5" spans="1:1" ht="36.950000000000003" customHeight="1">
      <c r="A5" s="17" t="s">
        <v>517</v>
      </c>
    </row>
    <row r="6" spans="1:1" ht="28.5" customHeight="1">
      <c r="A6" s="16" t="s">
        <v>391</v>
      </c>
    </row>
    <row r="7" spans="1:1" ht="79.7" customHeight="1">
      <c r="A7" s="17" t="s">
        <v>518</v>
      </c>
    </row>
    <row r="8" spans="1:1" ht="28.5" customHeight="1">
      <c r="A8" s="16" t="s">
        <v>392</v>
      </c>
    </row>
    <row r="9" spans="1:1" s="25" customFormat="1" ht="59.85" customHeight="1">
      <c r="A9" s="24" t="s">
        <v>519</v>
      </c>
    </row>
    <row r="10" spans="1:1" ht="85.5" customHeight="1">
      <c r="A10" s="17" t="s">
        <v>520</v>
      </c>
    </row>
    <row r="11" spans="1:1" ht="85.5" customHeight="1">
      <c r="A11" s="17" t="s">
        <v>521</v>
      </c>
    </row>
    <row r="12" spans="1:1" ht="96.95" customHeight="1">
      <c r="A12" s="17" t="s">
        <v>522</v>
      </c>
    </row>
    <row r="13" spans="1:1" ht="28.5" customHeight="1">
      <c r="A13" s="16" t="s">
        <v>393</v>
      </c>
    </row>
    <row r="14" spans="1:1" s="26" customFormat="1" ht="85.5" customHeight="1">
      <c r="A14" s="24" t="s">
        <v>533</v>
      </c>
    </row>
  </sheetData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L10" sqref="L10"/>
    </sheetView>
  </sheetViews>
  <sheetFormatPr defaultColWidth="10" defaultRowHeight="13.5"/>
  <cols>
    <col min="1" max="1" width="24.125" customWidth="1"/>
    <col min="2" max="4" width="18.5" customWidth="1"/>
    <col min="5" max="5" width="9.75" customWidth="1"/>
  </cols>
  <sheetData>
    <row r="1" spans="1:4" ht="39.950000000000003" customHeight="1">
      <c r="A1" s="41" t="s">
        <v>14</v>
      </c>
      <c r="B1" s="41"/>
      <c r="C1" s="41"/>
      <c r="D1" s="41"/>
    </row>
    <row r="2" spans="1:4" ht="22.7" customHeight="1">
      <c r="A2" s="3"/>
      <c r="B2" s="3"/>
      <c r="C2" s="3"/>
      <c r="D2" s="4" t="s">
        <v>27</v>
      </c>
    </row>
    <row r="3" spans="1:4" ht="34.15" customHeight="1">
      <c r="A3" s="5" t="s">
        <v>28</v>
      </c>
      <c r="B3" s="5" t="s">
        <v>31</v>
      </c>
      <c r="C3" s="5" t="s">
        <v>394</v>
      </c>
      <c r="D3" s="5" t="s">
        <v>395</v>
      </c>
    </row>
    <row r="4" spans="1:4" ht="25.7" customHeight="1">
      <c r="A4" s="6" t="s">
        <v>33</v>
      </c>
      <c r="B4" s="31">
        <v>248185.7</v>
      </c>
      <c r="C4" s="39">
        <f>241150+1850-4400</f>
        <v>238600</v>
      </c>
      <c r="D4" s="31">
        <f>C4/B4*100</f>
        <v>96.137690447112774</v>
      </c>
    </row>
    <row r="5" spans="1:4" ht="25.7" customHeight="1">
      <c r="A5" s="6" t="s">
        <v>34</v>
      </c>
      <c r="B5" s="31">
        <v>17143.400000000001</v>
      </c>
      <c r="C5" s="39">
        <f>8184.7-1850+4400</f>
        <v>10734.7</v>
      </c>
      <c r="D5" s="31">
        <f>C5/B5*100</f>
        <v>62.617100458485474</v>
      </c>
    </row>
    <row r="6" spans="1:4" ht="25.7" customHeight="1">
      <c r="A6" s="6"/>
      <c r="B6" s="31"/>
      <c r="C6" s="31"/>
      <c r="D6" s="31"/>
    </row>
    <row r="7" spans="1:4" ht="25.7" customHeight="1">
      <c r="A7" s="5" t="s">
        <v>35</v>
      </c>
      <c r="B7" s="31">
        <f>SUM(B4:B6)</f>
        <v>265329.10000000003</v>
      </c>
      <c r="C7" s="31">
        <f t="shared" ref="C7" si="0">SUM(C4:C6)</f>
        <v>249334.7</v>
      </c>
      <c r="D7" s="31">
        <f>C7/B7*100</f>
        <v>93.971863621442196</v>
      </c>
    </row>
    <row r="8" spans="1:4" ht="25.7" customHeight="1">
      <c r="A8" s="6"/>
      <c r="B8" s="6"/>
      <c r="C8" s="6"/>
      <c r="D8" s="6"/>
    </row>
    <row r="9" spans="1:4" ht="25.7" customHeight="1">
      <c r="A9" s="42" t="s">
        <v>36</v>
      </c>
      <c r="B9" s="42"/>
      <c r="C9" s="42"/>
      <c r="D9" s="42"/>
    </row>
  </sheetData>
  <mergeCells count="2">
    <mergeCell ref="A1:D1"/>
    <mergeCell ref="A9:D9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pane ySplit="3" topLeftCell="A13" activePane="bottomLeft" state="frozen"/>
      <selection pane="bottomLeft" activeCell="G23" sqref="G23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</cols>
  <sheetData>
    <row r="1" spans="1:4" ht="39.950000000000003" customHeight="1">
      <c r="A1" s="41" t="s">
        <v>15</v>
      </c>
      <c r="B1" s="41"/>
      <c r="C1" s="41"/>
      <c r="D1" s="41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</v>
      </c>
      <c r="B3" s="5" t="s">
        <v>31</v>
      </c>
      <c r="C3" s="5" t="s">
        <v>394</v>
      </c>
      <c r="D3" s="5" t="s">
        <v>395</v>
      </c>
    </row>
    <row r="4" spans="1:4" ht="25.7" customHeight="1">
      <c r="A4" s="6" t="s">
        <v>42</v>
      </c>
      <c r="B4" s="8">
        <v>3532.6069870000001</v>
      </c>
      <c r="C4" s="8">
        <v>5272.75</v>
      </c>
      <c r="D4" s="8">
        <v>149.2594568091987</v>
      </c>
    </row>
    <row r="5" spans="1:4" ht="25.7" customHeight="1">
      <c r="A5" s="6" t="s">
        <v>43</v>
      </c>
      <c r="B5" s="8">
        <v>505.64850000000001</v>
      </c>
      <c r="C5" s="8">
        <v>539.32000000000005</v>
      </c>
      <c r="D5" s="8">
        <v>106.65907245843704</v>
      </c>
    </row>
    <row r="6" spans="1:4" ht="25.7" customHeight="1">
      <c r="A6" s="6" t="s">
        <v>44</v>
      </c>
      <c r="B6" s="8">
        <v>40</v>
      </c>
      <c r="C6" s="8">
        <v>40</v>
      </c>
      <c r="D6" s="8">
        <v>100</v>
      </c>
    </row>
    <row r="7" spans="1:4" ht="25.7" customHeight="1">
      <c r="A7" s="6" t="s">
        <v>45</v>
      </c>
      <c r="B7" s="8">
        <v>380.02913100000001</v>
      </c>
      <c r="C7" s="8">
        <v>5.5</v>
      </c>
      <c r="D7" s="8">
        <v>1.4472574735329962</v>
      </c>
    </row>
    <row r="8" spans="1:4" ht="25.7" customHeight="1">
      <c r="A8" s="6" t="s">
        <v>46</v>
      </c>
      <c r="B8" s="8">
        <v>22080.646693999999</v>
      </c>
      <c r="C8" s="8">
        <v>37153.72</v>
      </c>
      <c r="D8" s="8">
        <v>168.26373119812575</v>
      </c>
    </row>
    <row r="9" spans="1:4" ht="25.7" customHeight="1">
      <c r="A9" s="6" t="s">
        <v>47</v>
      </c>
      <c r="B9" s="8">
        <v>2030.455367</v>
      </c>
      <c r="C9" s="8">
        <v>2338.35</v>
      </c>
      <c r="D9" s="8">
        <v>115.16382177141449</v>
      </c>
    </row>
    <row r="10" spans="1:4" ht="25.7" customHeight="1">
      <c r="A10" s="6" t="s">
        <v>48</v>
      </c>
      <c r="B10" s="8">
        <v>1181.0448759999999</v>
      </c>
      <c r="C10" s="8">
        <v>2258</v>
      </c>
      <c r="D10" s="8">
        <v>191.18663870313426</v>
      </c>
    </row>
    <row r="11" spans="1:4" ht="25.7" customHeight="1">
      <c r="A11" s="6" t="s">
        <v>49</v>
      </c>
      <c r="B11" s="8">
        <v>20755.721374000001</v>
      </c>
      <c r="C11" s="8">
        <v>35078.22</v>
      </c>
      <c r="D11" s="8">
        <v>169.00506307596379</v>
      </c>
    </row>
    <row r="12" spans="1:4" ht="25.7" customHeight="1">
      <c r="A12" s="6" t="s">
        <v>50</v>
      </c>
      <c r="B12" s="8">
        <v>63533.01539</v>
      </c>
      <c r="C12" s="8">
        <v>51873.24</v>
      </c>
      <c r="D12" s="8">
        <v>81.647690860529764</v>
      </c>
    </row>
    <row r="13" spans="1:4" ht="25.7" customHeight="1">
      <c r="A13" s="6" t="s">
        <v>51</v>
      </c>
      <c r="B13" s="8">
        <v>27527.07</v>
      </c>
      <c r="C13" s="8">
        <v>13100</v>
      </c>
      <c r="D13" s="8">
        <v>47.589518245131067</v>
      </c>
    </row>
    <row r="14" spans="1:4" ht="25.7" customHeight="1">
      <c r="A14" s="6" t="s">
        <v>52</v>
      </c>
      <c r="B14" s="8">
        <v>121694.76700000001</v>
      </c>
      <c r="C14" s="8">
        <v>97429.63</v>
      </c>
      <c r="D14" s="8">
        <v>80.060657004257223</v>
      </c>
    </row>
    <row r="15" spans="1:4" ht="25.7" customHeight="1">
      <c r="A15" s="6" t="s">
        <v>53</v>
      </c>
      <c r="B15" s="8">
        <v>666.48479999999995</v>
      </c>
      <c r="C15" s="8">
        <v>569.41999999999996</v>
      </c>
      <c r="D15" s="8">
        <v>85.436307024556299</v>
      </c>
    </row>
    <row r="16" spans="1:4" ht="25.7" customHeight="1">
      <c r="A16" s="6" t="s">
        <v>54</v>
      </c>
      <c r="B16" s="8"/>
      <c r="C16" s="8">
        <v>1500</v>
      </c>
      <c r="D16" s="8"/>
    </row>
    <row r="17" spans="1:4" ht="25.7" customHeight="1">
      <c r="A17" s="6" t="s">
        <v>55</v>
      </c>
      <c r="B17" s="8">
        <v>1401.605039</v>
      </c>
      <c r="C17" s="8">
        <v>2176.5500000000002</v>
      </c>
      <c r="D17" s="8">
        <v>155.2898241256965</v>
      </c>
    </row>
    <row r="18" spans="1:4" ht="25.7" customHeight="1">
      <c r="A18" s="5" t="s">
        <v>56</v>
      </c>
      <c r="B18" s="9">
        <v>265329.09515800001</v>
      </c>
      <c r="C18" s="9">
        <v>249334.7</v>
      </c>
      <c r="D18" s="9">
        <v>93.971865336338041</v>
      </c>
    </row>
  </sheetData>
  <autoFilter ref="A3:D18"/>
  <mergeCells count="1">
    <mergeCell ref="A1:D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workbookViewId="0">
      <pane ySplit="3" topLeftCell="A139" activePane="bottomLeft" state="frozen"/>
      <selection pane="bottomLeft" activeCell="J147" sqref="J147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3"/>
      <c r="B1" s="41" t="s">
        <v>396</v>
      </c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38</v>
      </c>
      <c r="C3" s="5" t="s">
        <v>31</v>
      </c>
      <c r="D3" s="5" t="s">
        <v>394</v>
      </c>
      <c r="E3" s="5" t="s">
        <v>395</v>
      </c>
    </row>
    <row r="4" spans="1:5" ht="25.7" customHeight="1">
      <c r="A4" s="7" t="s">
        <v>58</v>
      </c>
      <c r="B4" s="7" t="s">
        <v>59</v>
      </c>
      <c r="C4" s="8">
        <v>3532.6069870000001</v>
      </c>
      <c r="D4" s="8">
        <v>5272.75</v>
      </c>
      <c r="E4" s="8">
        <v>149.25945680919867</v>
      </c>
    </row>
    <row r="5" spans="1:5" ht="25.7" customHeight="1">
      <c r="A5" s="7" t="s">
        <v>60</v>
      </c>
      <c r="B5" s="7" t="s">
        <v>61</v>
      </c>
      <c r="C5" s="8">
        <v>261.84438999999998</v>
      </c>
      <c r="D5" s="8">
        <v>210</v>
      </c>
      <c r="E5" s="8">
        <v>80.200305227085451</v>
      </c>
    </row>
    <row r="6" spans="1:5" ht="25.7" customHeight="1">
      <c r="A6" s="7" t="s">
        <v>62</v>
      </c>
      <c r="B6" s="7" t="s">
        <v>63</v>
      </c>
      <c r="C6" s="8">
        <v>191.57639</v>
      </c>
      <c r="D6" s="8">
        <v>210</v>
      </c>
      <c r="E6" s="8">
        <v>109.61684787984574</v>
      </c>
    </row>
    <row r="7" spans="1:5" ht="25.7" customHeight="1">
      <c r="A7" s="7" t="s">
        <v>64</v>
      </c>
      <c r="B7" s="7" t="s">
        <v>65</v>
      </c>
      <c r="C7" s="8">
        <v>3.25</v>
      </c>
      <c r="D7" s="8"/>
      <c r="E7" s="8"/>
    </row>
    <row r="8" spans="1:5" ht="25.7" customHeight="1">
      <c r="A8" s="7" t="s">
        <v>66</v>
      </c>
      <c r="B8" s="7" t="s">
        <v>67</v>
      </c>
      <c r="C8" s="8">
        <v>67.018000000000001</v>
      </c>
      <c r="D8" s="8"/>
      <c r="E8" s="8"/>
    </row>
    <row r="9" spans="1:5" ht="25.7" customHeight="1">
      <c r="A9" s="7" t="s">
        <v>68</v>
      </c>
      <c r="B9" s="7" t="s">
        <v>69</v>
      </c>
      <c r="C9" s="8">
        <v>2001.6768030000001</v>
      </c>
      <c r="D9" s="8">
        <v>2882.41</v>
      </c>
      <c r="E9" s="8">
        <v>143.99977037651666</v>
      </c>
    </row>
    <row r="10" spans="1:5" ht="25.7" customHeight="1">
      <c r="A10" s="7" t="s">
        <v>70</v>
      </c>
      <c r="B10" s="7" t="s">
        <v>71</v>
      </c>
      <c r="C10" s="8">
        <v>2001.6768030000001</v>
      </c>
      <c r="D10" s="8">
        <v>2882.41</v>
      </c>
      <c r="E10" s="8">
        <v>143.99977037651666</v>
      </c>
    </row>
    <row r="11" spans="1:5" ht="25.7" customHeight="1">
      <c r="A11" s="7" t="s">
        <v>72</v>
      </c>
      <c r="B11" s="7" t="s">
        <v>73</v>
      </c>
      <c r="C11" s="8">
        <v>250.52628899999999</v>
      </c>
      <c r="D11" s="8">
        <v>157.74</v>
      </c>
      <c r="E11" s="8">
        <v>62.963452111007797</v>
      </c>
    </row>
    <row r="12" spans="1:5" ht="25.7" customHeight="1">
      <c r="A12" s="7" t="s">
        <v>74</v>
      </c>
      <c r="B12" s="7" t="s">
        <v>75</v>
      </c>
      <c r="C12" s="8">
        <v>250.52628899999999</v>
      </c>
      <c r="D12" s="8">
        <v>157.74</v>
      </c>
      <c r="E12" s="8">
        <v>62.963452111007797</v>
      </c>
    </row>
    <row r="13" spans="1:5" ht="25.7" customHeight="1">
      <c r="A13" s="7" t="s">
        <v>76</v>
      </c>
      <c r="B13" s="7" t="s">
        <v>77</v>
      </c>
      <c r="C13" s="8">
        <v>15.579000000000001</v>
      </c>
      <c r="D13" s="8"/>
      <c r="E13" s="8"/>
    </row>
    <row r="14" spans="1:5" ht="25.7" customHeight="1">
      <c r="A14" s="7" t="s">
        <v>78</v>
      </c>
      <c r="B14" s="7" t="s">
        <v>79</v>
      </c>
      <c r="C14" s="8">
        <v>15.579000000000001</v>
      </c>
      <c r="D14" s="8"/>
      <c r="E14" s="8"/>
    </row>
    <row r="15" spans="1:5" ht="25.7" customHeight="1">
      <c r="A15" s="7" t="s">
        <v>80</v>
      </c>
      <c r="B15" s="7" t="s">
        <v>81</v>
      </c>
      <c r="C15" s="8">
        <v>339.28816499999999</v>
      </c>
      <c r="D15" s="8">
        <v>1494.88</v>
      </c>
      <c r="E15" s="8">
        <v>440.59302805330685</v>
      </c>
    </row>
    <row r="16" spans="1:5" ht="25.7" customHeight="1">
      <c r="A16" s="7" t="s">
        <v>82</v>
      </c>
      <c r="B16" s="7" t="s">
        <v>83</v>
      </c>
      <c r="C16" s="8">
        <v>295.25773299999997</v>
      </c>
      <c r="D16" s="8">
        <v>694.63</v>
      </c>
      <c r="E16" s="8">
        <v>235.2622547569313</v>
      </c>
    </row>
    <row r="17" spans="1:5" ht="25.7" customHeight="1">
      <c r="A17" s="7" t="s">
        <v>84</v>
      </c>
      <c r="B17" s="7" t="s">
        <v>81</v>
      </c>
      <c r="C17" s="8">
        <v>44.030431999999998</v>
      </c>
      <c r="D17" s="8">
        <v>800.25</v>
      </c>
      <c r="E17" s="8">
        <v>1817.4929557811288</v>
      </c>
    </row>
    <row r="18" spans="1:5" ht="25.7" customHeight="1">
      <c r="A18" s="7" t="s">
        <v>85</v>
      </c>
      <c r="B18" s="7" t="s">
        <v>86</v>
      </c>
      <c r="C18" s="8">
        <v>663.69233999999994</v>
      </c>
      <c r="D18" s="8">
        <v>527.72</v>
      </c>
      <c r="E18" s="8">
        <v>79.512745318109296</v>
      </c>
    </row>
    <row r="19" spans="1:5" ht="25.7" customHeight="1">
      <c r="A19" s="7" t="s">
        <v>87</v>
      </c>
      <c r="B19" s="7" t="s">
        <v>86</v>
      </c>
      <c r="C19" s="8">
        <v>663.69233999999994</v>
      </c>
      <c r="D19" s="8">
        <v>527.72</v>
      </c>
      <c r="E19" s="8">
        <v>79.512745318109296</v>
      </c>
    </row>
    <row r="20" spans="1:5" ht="25.7" customHeight="1">
      <c r="A20" s="7" t="s">
        <v>88</v>
      </c>
      <c r="B20" s="7" t="s">
        <v>89</v>
      </c>
      <c r="C20" s="8">
        <v>505.64850000000001</v>
      </c>
      <c r="D20" s="8">
        <v>539.32000000000005</v>
      </c>
      <c r="E20" s="8">
        <v>106.65907245843704</v>
      </c>
    </row>
    <row r="21" spans="1:5" ht="25.7" customHeight="1">
      <c r="A21" s="7" t="s">
        <v>90</v>
      </c>
      <c r="B21" s="7" t="s">
        <v>91</v>
      </c>
      <c r="C21" s="8">
        <v>262.40649999999999</v>
      </c>
      <c r="D21" s="8">
        <v>250.32</v>
      </c>
      <c r="E21" s="8">
        <v>95.393978426601478</v>
      </c>
    </row>
    <row r="22" spans="1:5" ht="25.7" customHeight="1">
      <c r="A22" s="7" t="s">
        <v>92</v>
      </c>
      <c r="B22" s="7" t="s">
        <v>93</v>
      </c>
      <c r="C22" s="8">
        <v>111.5</v>
      </c>
      <c r="D22" s="8">
        <v>108.82</v>
      </c>
      <c r="E22" s="8">
        <v>97.596412556053806</v>
      </c>
    </row>
    <row r="23" spans="1:5" ht="25.7" customHeight="1">
      <c r="A23" s="7" t="s">
        <v>94</v>
      </c>
      <c r="B23" s="7" t="s">
        <v>95</v>
      </c>
      <c r="C23" s="8">
        <v>35.606499999999997</v>
      </c>
      <c r="D23" s="8">
        <v>41.5</v>
      </c>
      <c r="E23" s="8">
        <v>116.55175319113083</v>
      </c>
    </row>
    <row r="24" spans="1:5" ht="25.7" customHeight="1">
      <c r="A24" s="7" t="s">
        <v>96</v>
      </c>
      <c r="B24" s="7" t="s">
        <v>97</v>
      </c>
      <c r="C24" s="8">
        <v>115.3</v>
      </c>
      <c r="D24" s="8">
        <v>100</v>
      </c>
      <c r="E24" s="8">
        <v>86.730268863833473</v>
      </c>
    </row>
    <row r="25" spans="1:5" ht="25.7" customHeight="1">
      <c r="A25" s="7" t="s">
        <v>98</v>
      </c>
      <c r="B25" s="7" t="s">
        <v>99</v>
      </c>
      <c r="C25" s="8">
        <v>243.24199999999999</v>
      </c>
      <c r="D25" s="8">
        <v>289</v>
      </c>
      <c r="E25" s="8">
        <v>118.81171837100501</v>
      </c>
    </row>
    <row r="26" spans="1:5" ht="25.7" customHeight="1">
      <c r="A26" s="7" t="s">
        <v>100</v>
      </c>
      <c r="B26" s="7" t="s">
        <v>99</v>
      </c>
      <c r="C26" s="8">
        <v>243.24199999999999</v>
      </c>
      <c r="D26" s="8">
        <v>289</v>
      </c>
      <c r="E26" s="8">
        <v>118.81171837100501</v>
      </c>
    </row>
    <row r="27" spans="1:5" ht="25.7" customHeight="1">
      <c r="A27" s="7" t="s">
        <v>101</v>
      </c>
      <c r="B27" s="7" t="s">
        <v>102</v>
      </c>
      <c r="C27" s="8">
        <v>40</v>
      </c>
      <c r="D27" s="8">
        <v>40</v>
      </c>
      <c r="E27" s="8">
        <v>100</v>
      </c>
    </row>
    <row r="28" spans="1:5" ht="25.7" customHeight="1">
      <c r="A28" s="7" t="s">
        <v>103</v>
      </c>
      <c r="B28" s="7" t="s">
        <v>104</v>
      </c>
      <c r="C28" s="8">
        <v>40</v>
      </c>
      <c r="D28" s="8">
        <v>40</v>
      </c>
      <c r="E28" s="8">
        <v>100</v>
      </c>
    </row>
    <row r="29" spans="1:5" ht="25.7" customHeight="1">
      <c r="A29" s="7" t="s">
        <v>105</v>
      </c>
      <c r="B29" s="7" t="s">
        <v>104</v>
      </c>
      <c r="C29" s="8">
        <v>40</v>
      </c>
      <c r="D29" s="8">
        <v>40</v>
      </c>
      <c r="E29" s="8">
        <v>100</v>
      </c>
    </row>
    <row r="30" spans="1:5" ht="25.7" customHeight="1">
      <c r="A30" s="7" t="s">
        <v>106</v>
      </c>
      <c r="B30" s="7" t="s">
        <v>107</v>
      </c>
      <c r="C30" s="8">
        <v>380.02913100000001</v>
      </c>
      <c r="D30" s="8">
        <v>5.5</v>
      </c>
      <c r="E30" s="8">
        <v>1.4472574735329959</v>
      </c>
    </row>
    <row r="31" spans="1:5" ht="25.7" customHeight="1">
      <c r="A31" s="7" t="s">
        <v>108</v>
      </c>
      <c r="B31" s="7" t="s">
        <v>109</v>
      </c>
      <c r="C31" s="8">
        <v>1</v>
      </c>
      <c r="D31" s="8"/>
      <c r="E31" s="8"/>
    </row>
    <row r="32" spans="1:5" ht="25.7" customHeight="1">
      <c r="A32" s="7" t="s">
        <v>110</v>
      </c>
      <c r="B32" s="7" t="s">
        <v>111</v>
      </c>
      <c r="C32" s="8">
        <v>1</v>
      </c>
      <c r="D32" s="8"/>
      <c r="E32" s="8"/>
    </row>
    <row r="33" spans="1:5" ht="25.7" customHeight="1">
      <c r="A33" s="7" t="s">
        <v>112</v>
      </c>
      <c r="B33" s="7" t="s">
        <v>113</v>
      </c>
      <c r="C33" s="8">
        <v>5.5</v>
      </c>
      <c r="D33" s="8">
        <v>5.5</v>
      </c>
      <c r="E33" s="8">
        <v>100</v>
      </c>
    </row>
    <row r="34" spans="1:5" ht="25.7" customHeight="1">
      <c r="A34" s="7" t="s">
        <v>114</v>
      </c>
      <c r="B34" s="7" t="s">
        <v>115</v>
      </c>
      <c r="C34" s="8">
        <v>5.5</v>
      </c>
      <c r="D34" s="8">
        <v>5.5</v>
      </c>
      <c r="E34" s="8">
        <v>100</v>
      </c>
    </row>
    <row r="35" spans="1:5" ht="25.7" customHeight="1">
      <c r="A35" s="7" t="s">
        <v>116</v>
      </c>
      <c r="B35" s="7" t="s">
        <v>117</v>
      </c>
      <c r="C35" s="8">
        <v>373.52913100000001</v>
      </c>
      <c r="D35" s="8"/>
      <c r="E35" s="8"/>
    </row>
    <row r="36" spans="1:5" ht="25.7" customHeight="1">
      <c r="A36" s="7" t="s">
        <v>118</v>
      </c>
      <c r="B36" s="7" t="s">
        <v>117</v>
      </c>
      <c r="C36" s="8">
        <v>373.52913100000001</v>
      </c>
      <c r="D36" s="8"/>
      <c r="E36" s="8"/>
    </row>
    <row r="37" spans="1:5" ht="25.7" customHeight="1">
      <c r="A37" s="7" t="s">
        <v>119</v>
      </c>
      <c r="B37" s="7" t="s">
        <v>120</v>
      </c>
      <c r="C37" s="8">
        <v>22080.646693999999</v>
      </c>
      <c r="D37" s="8">
        <v>37153.72</v>
      </c>
      <c r="E37" s="8">
        <v>168.26373119812575</v>
      </c>
    </row>
    <row r="38" spans="1:5" ht="25.7" customHeight="1">
      <c r="A38" s="7" t="s">
        <v>121</v>
      </c>
      <c r="B38" s="7" t="s">
        <v>122</v>
      </c>
      <c r="C38" s="8">
        <v>1.5</v>
      </c>
      <c r="D38" s="8">
        <v>1.5</v>
      </c>
      <c r="E38" s="8">
        <v>100</v>
      </c>
    </row>
    <row r="39" spans="1:5" ht="25.7" customHeight="1">
      <c r="A39" s="7" t="s">
        <v>123</v>
      </c>
      <c r="B39" s="7" t="s">
        <v>124</v>
      </c>
      <c r="C39" s="8">
        <v>1.5</v>
      </c>
      <c r="D39" s="8">
        <v>1.5</v>
      </c>
      <c r="E39" s="8">
        <v>100</v>
      </c>
    </row>
    <row r="40" spans="1:5" ht="25.7" customHeight="1">
      <c r="A40" s="7" t="s">
        <v>125</v>
      </c>
      <c r="B40" s="7" t="s">
        <v>126</v>
      </c>
      <c r="C40" s="8">
        <v>1812.546726</v>
      </c>
      <c r="D40" s="8">
        <v>2656.02</v>
      </c>
      <c r="E40" s="8">
        <v>146.53525682404944</v>
      </c>
    </row>
    <row r="41" spans="1:5" ht="25.7" customHeight="1">
      <c r="A41" s="7" t="s">
        <v>127</v>
      </c>
      <c r="B41" s="7" t="s">
        <v>128</v>
      </c>
      <c r="C41" s="8">
        <v>1224.256022</v>
      </c>
      <c r="D41" s="8">
        <v>2014.36</v>
      </c>
      <c r="E41" s="8">
        <v>164.5374793998767</v>
      </c>
    </row>
    <row r="42" spans="1:5" ht="25.7" customHeight="1">
      <c r="A42" s="7" t="s">
        <v>129</v>
      </c>
      <c r="B42" s="7" t="s">
        <v>130</v>
      </c>
      <c r="C42" s="8">
        <v>588.29070400000001</v>
      </c>
      <c r="D42" s="8">
        <v>641.66</v>
      </c>
      <c r="E42" s="8">
        <v>109.07192577362228</v>
      </c>
    </row>
    <row r="43" spans="1:5" ht="25.7" customHeight="1">
      <c r="A43" s="7" t="s">
        <v>131</v>
      </c>
      <c r="B43" s="7" t="s">
        <v>132</v>
      </c>
      <c r="C43" s="8">
        <v>507.28986099999997</v>
      </c>
      <c r="D43" s="8">
        <v>579.82000000000005</v>
      </c>
      <c r="E43" s="8">
        <v>114.29757315808054</v>
      </c>
    </row>
    <row r="44" spans="1:5" ht="25.7" customHeight="1">
      <c r="A44" s="7" t="s">
        <v>133</v>
      </c>
      <c r="B44" s="7" t="s">
        <v>134</v>
      </c>
      <c r="C44" s="8">
        <v>12.764480000000001</v>
      </c>
      <c r="D44" s="8">
        <v>1.4</v>
      </c>
      <c r="E44" s="8">
        <v>10.967936022462332</v>
      </c>
    </row>
    <row r="45" spans="1:5" ht="25.7" customHeight="1">
      <c r="A45" s="7" t="s">
        <v>135</v>
      </c>
      <c r="B45" s="7" t="s">
        <v>136</v>
      </c>
      <c r="C45" s="8">
        <v>21.566435999999999</v>
      </c>
      <c r="D45" s="8">
        <v>2.71</v>
      </c>
      <c r="E45" s="8">
        <v>12.565822187773632</v>
      </c>
    </row>
    <row r="46" spans="1:5" ht="25.7" customHeight="1">
      <c r="A46" s="7" t="s">
        <v>137</v>
      </c>
      <c r="B46" s="7" t="s">
        <v>138</v>
      </c>
      <c r="C46" s="8">
        <v>302.01098500000001</v>
      </c>
      <c r="D46" s="8">
        <v>383.79</v>
      </c>
      <c r="E46" s="8">
        <v>127.07815909411374</v>
      </c>
    </row>
    <row r="47" spans="1:5" ht="25.7" customHeight="1">
      <c r="A47" s="7" t="s">
        <v>139</v>
      </c>
      <c r="B47" s="7" t="s">
        <v>140</v>
      </c>
      <c r="C47" s="8">
        <v>170.94795999999999</v>
      </c>
      <c r="D47" s="8">
        <v>191.92</v>
      </c>
      <c r="E47" s="8">
        <v>112.26808439246658</v>
      </c>
    </row>
    <row r="48" spans="1:5" ht="25.7" customHeight="1">
      <c r="A48" s="7" t="s">
        <v>141</v>
      </c>
      <c r="B48" s="7" t="s">
        <v>142</v>
      </c>
      <c r="C48" s="8">
        <v>7358.7446</v>
      </c>
      <c r="D48" s="8">
        <v>8558</v>
      </c>
      <c r="E48" s="8">
        <v>116.2970107700164</v>
      </c>
    </row>
    <row r="49" spans="1:5" ht="25.7" customHeight="1">
      <c r="A49" s="7" t="s">
        <v>143</v>
      </c>
      <c r="B49" s="7" t="s">
        <v>144</v>
      </c>
      <c r="C49" s="8">
        <v>33.43338</v>
      </c>
      <c r="D49" s="8"/>
      <c r="E49" s="8"/>
    </row>
    <row r="50" spans="1:5" ht="25.7" customHeight="1">
      <c r="A50" s="7" t="s">
        <v>145</v>
      </c>
      <c r="B50" s="7" t="s">
        <v>146</v>
      </c>
      <c r="C50" s="8">
        <v>6818.2142199999998</v>
      </c>
      <c r="D50" s="8">
        <v>7764.5</v>
      </c>
      <c r="E50" s="8">
        <v>113.87879215094536</v>
      </c>
    </row>
    <row r="51" spans="1:5" ht="25.7" customHeight="1">
      <c r="A51" s="7" t="s">
        <v>147</v>
      </c>
      <c r="B51" s="7" t="s">
        <v>148</v>
      </c>
      <c r="C51" s="8">
        <v>507.09699999999998</v>
      </c>
      <c r="D51" s="8">
        <v>793.5</v>
      </c>
      <c r="E51" s="8">
        <v>156.47893795467138</v>
      </c>
    </row>
    <row r="52" spans="1:5" ht="25.7" customHeight="1">
      <c r="A52" s="7" t="s">
        <v>149</v>
      </c>
      <c r="B52" s="7" t="s">
        <v>150</v>
      </c>
      <c r="C52" s="8">
        <v>452.12259999999998</v>
      </c>
      <c r="D52" s="8">
        <v>20.8</v>
      </c>
      <c r="E52" s="8">
        <v>4.6005220707834562</v>
      </c>
    </row>
    <row r="53" spans="1:5" ht="25.7" customHeight="1">
      <c r="A53" s="7" t="s">
        <v>151</v>
      </c>
      <c r="B53" s="7" t="s">
        <v>152</v>
      </c>
      <c r="C53" s="8">
        <v>9.8588000000000005</v>
      </c>
      <c r="D53" s="8"/>
      <c r="E53" s="8"/>
    </row>
    <row r="54" spans="1:5" ht="25.7" customHeight="1">
      <c r="A54" s="7" t="s">
        <v>153</v>
      </c>
      <c r="B54" s="7" t="s">
        <v>154</v>
      </c>
      <c r="C54" s="8">
        <v>55.656700000000001</v>
      </c>
      <c r="D54" s="8">
        <v>5.35</v>
      </c>
      <c r="E54" s="8">
        <v>9.6124994834404482</v>
      </c>
    </row>
    <row r="55" spans="1:5" ht="25.7" customHeight="1">
      <c r="A55" s="7" t="s">
        <v>155</v>
      </c>
      <c r="B55" s="7" t="s">
        <v>156</v>
      </c>
      <c r="C55" s="8">
        <v>334.03989999999999</v>
      </c>
      <c r="D55" s="8">
        <v>6.9</v>
      </c>
      <c r="E55" s="8">
        <v>2.0656215021019944</v>
      </c>
    </row>
    <row r="56" spans="1:5" ht="25.7" customHeight="1">
      <c r="A56" s="7" t="s">
        <v>157</v>
      </c>
      <c r="B56" s="7" t="s">
        <v>158</v>
      </c>
      <c r="C56" s="8">
        <v>11.767200000000001</v>
      </c>
      <c r="D56" s="8">
        <v>2.95</v>
      </c>
      <c r="E56" s="8">
        <v>25.069685226731934</v>
      </c>
    </row>
    <row r="57" spans="1:5" ht="25.7" customHeight="1">
      <c r="A57" s="7" t="s">
        <v>159</v>
      </c>
      <c r="B57" s="7" t="s">
        <v>160</v>
      </c>
      <c r="C57" s="8">
        <v>36.159999999999997</v>
      </c>
      <c r="D57" s="8"/>
      <c r="E57" s="8"/>
    </row>
    <row r="58" spans="1:5" ht="25.7" customHeight="1">
      <c r="A58" s="7" t="s">
        <v>161</v>
      </c>
      <c r="B58" s="7" t="s">
        <v>162</v>
      </c>
      <c r="C58" s="8">
        <v>4.6399999999999997</v>
      </c>
      <c r="D58" s="8">
        <v>5.6</v>
      </c>
      <c r="E58" s="8">
        <v>120.68965517241379</v>
      </c>
    </row>
    <row r="59" spans="1:5" ht="25.7" customHeight="1">
      <c r="A59" s="7" t="s">
        <v>163</v>
      </c>
      <c r="B59" s="7" t="s">
        <v>164</v>
      </c>
      <c r="C59" s="8">
        <v>326.12099999999998</v>
      </c>
      <c r="D59" s="8">
        <v>399.37</v>
      </c>
      <c r="E59" s="8">
        <v>122.46068177148972</v>
      </c>
    </row>
    <row r="60" spans="1:5" ht="25.7" customHeight="1">
      <c r="A60" s="7" t="s">
        <v>165</v>
      </c>
      <c r="B60" s="7" t="s">
        <v>166</v>
      </c>
      <c r="C60" s="8">
        <v>58.121000000000002</v>
      </c>
      <c r="D60" s="8">
        <v>192.28</v>
      </c>
      <c r="E60" s="8">
        <v>330.82706766917295</v>
      </c>
    </row>
    <row r="61" spans="1:5" ht="25.7" customHeight="1">
      <c r="A61" s="7" t="s">
        <v>167</v>
      </c>
      <c r="B61" s="7" t="s">
        <v>168</v>
      </c>
      <c r="C61" s="8">
        <v>268</v>
      </c>
      <c r="D61" s="8">
        <v>206.09</v>
      </c>
      <c r="E61" s="8">
        <v>76.899253731343279</v>
      </c>
    </row>
    <row r="62" spans="1:5" ht="25.7" customHeight="1">
      <c r="A62" s="7" t="s">
        <v>397</v>
      </c>
      <c r="B62" s="7" t="s">
        <v>398</v>
      </c>
      <c r="C62" s="8"/>
      <c r="D62" s="8">
        <v>1</v>
      </c>
      <c r="E62" s="8"/>
    </row>
    <row r="63" spans="1:5" ht="25.7" customHeight="1">
      <c r="A63" s="7" t="s">
        <v>169</v>
      </c>
      <c r="B63" s="7" t="s">
        <v>170</v>
      </c>
      <c r="C63" s="8">
        <v>550.23800000000006</v>
      </c>
      <c r="D63" s="8">
        <v>516.64</v>
      </c>
      <c r="E63" s="8">
        <v>93.893914996783195</v>
      </c>
    </row>
    <row r="64" spans="1:5" ht="25.7" customHeight="1">
      <c r="A64" s="7" t="s">
        <v>399</v>
      </c>
      <c r="B64" s="7" t="s">
        <v>400</v>
      </c>
      <c r="C64" s="8"/>
      <c r="D64" s="8">
        <v>9.73</v>
      </c>
      <c r="E64" s="8"/>
    </row>
    <row r="65" spans="1:5" ht="25.7" customHeight="1">
      <c r="A65" s="7" t="s">
        <v>401</v>
      </c>
      <c r="B65" s="7" t="s">
        <v>402</v>
      </c>
      <c r="C65" s="8"/>
      <c r="D65" s="8">
        <v>235.35</v>
      </c>
      <c r="E65" s="8"/>
    </row>
    <row r="66" spans="1:5" ht="25.7" customHeight="1">
      <c r="A66" s="7" t="s">
        <v>171</v>
      </c>
      <c r="B66" s="7" t="s">
        <v>172</v>
      </c>
      <c r="C66" s="8">
        <v>330.47199999999998</v>
      </c>
      <c r="D66" s="8"/>
      <c r="E66" s="8"/>
    </row>
    <row r="67" spans="1:5" ht="25.7" customHeight="1">
      <c r="A67" s="7" t="s">
        <v>173</v>
      </c>
      <c r="B67" s="7" t="s">
        <v>174</v>
      </c>
      <c r="C67" s="8">
        <v>219.76599999999999</v>
      </c>
      <c r="D67" s="8">
        <v>271.56</v>
      </c>
      <c r="E67" s="8">
        <v>123.56779483632592</v>
      </c>
    </row>
    <row r="68" spans="1:5" ht="25.7" customHeight="1">
      <c r="A68" s="7" t="s">
        <v>175</v>
      </c>
      <c r="B68" s="7" t="s">
        <v>176</v>
      </c>
      <c r="C68" s="8">
        <v>1.6</v>
      </c>
      <c r="D68" s="8"/>
      <c r="E68" s="8"/>
    </row>
    <row r="69" spans="1:5" ht="25.7" customHeight="1">
      <c r="A69" s="7" t="s">
        <v>177</v>
      </c>
      <c r="B69" s="7" t="s">
        <v>124</v>
      </c>
      <c r="C69" s="8">
        <v>1.6</v>
      </c>
      <c r="D69" s="8"/>
      <c r="E69" s="8"/>
    </row>
    <row r="70" spans="1:5" ht="25.7" customHeight="1">
      <c r="A70" s="7" t="s">
        <v>178</v>
      </c>
      <c r="B70" s="7" t="s">
        <v>179</v>
      </c>
      <c r="C70" s="8">
        <v>452.83659999999998</v>
      </c>
      <c r="D70" s="8">
        <v>580.02</v>
      </c>
      <c r="E70" s="8">
        <v>128.08593651661548</v>
      </c>
    </row>
    <row r="71" spans="1:5" ht="25.7" customHeight="1">
      <c r="A71" s="7" t="s">
        <v>180</v>
      </c>
      <c r="B71" s="7" t="s">
        <v>181</v>
      </c>
      <c r="C71" s="8">
        <v>90.05</v>
      </c>
      <c r="D71" s="8">
        <v>79.02</v>
      </c>
      <c r="E71" s="8">
        <v>87.751249305941144</v>
      </c>
    </row>
    <row r="72" spans="1:5" ht="25.7" customHeight="1">
      <c r="A72" s="7" t="s">
        <v>182</v>
      </c>
      <c r="B72" s="7" t="s">
        <v>183</v>
      </c>
      <c r="C72" s="8">
        <v>362.78660000000002</v>
      </c>
      <c r="D72" s="8">
        <v>501</v>
      </c>
      <c r="E72" s="8">
        <v>138.0977136421246</v>
      </c>
    </row>
    <row r="73" spans="1:5" ht="25.7" customHeight="1">
      <c r="A73" s="7" t="s">
        <v>184</v>
      </c>
      <c r="B73" s="7" t="s">
        <v>185</v>
      </c>
      <c r="C73" s="8">
        <v>7.2704000000000004</v>
      </c>
      <c r="D73" s="8"/>
      <c r="E73" s="8"/>
    </row>
    <row r="74" spans="1:5" ht="25.7" customHeight="1">
      <c r="A74" s="7" t="s">
        <v>186</v>
      </c>
      <c r="B74" s="7" t="s">
        <v>187</v>
      </c>
      <c r="C74" s="8">
        <v>7.2704000000000004</v>
      </c>
      <c r="D74" s="8"/>
      <c r="E74" s="8"/>
    </row>
    <row r="75" spans="1:5" ht="25.7" customHeight="1">
      <c r="A75" s="7" t="s">
        <v>188</v>
      </c>
      <c r="B75" s="7" t="s">
        <v>189</v>
      </c>
      <c r="C75" s="8">
        <v>10610.376907</v>
      </c>
      <c r="D75" s="8">
        <v>23841.55</v>
      </c>
      <c r="E75" s="8">
        <v>224.70031186423714</v>
      </c>
    </row>
    <row r="76" spans="1:5" ht="25.7" customHeight="1">
      <c r="A76" s="7" t="s">
        <v>190</v>
      </c>
      <c r="B76" s="7" t="s">
        <v>189</v>
      </c>
      <c r="C76" s="8">
        <v>10610.376907</v>
      </c>
      <c r="D76" s="8">
        <v>23841.55</v>
      </c>
      <c r="E76" s="8">
        <v>224.70031186423716</v>
      </c>
    </row>
    <row r="77" spans="1:5" ht="25.7" customHeight="1">
      <c r="A77" s="7" t="s">
        <v>191</v>
      </c>
      <c r="B77" s="7" t="s">
        <v>192</v>
      </c>
      <c r="C77" s="8">
        <v>2030.455367</v>
      </c>
      <c r="D77" s="8">
        <v>2338.35</v>
      </c>
      <c r="E77" s="8">
        <v>115.16382177141449</v>
      </c>
    </row>
    <row r="78" spans="1:5" ht="25.7" customHeight="1">
      <c r="A78" s="7" t="s">
        <v>193</v>
      </c>
      <c r="B78" s="7" t="s">
        <v>194</v>
      </c>
      <c r="C78" s="8">
        <v>225.31379999999999</v>
      </c>
      <c r="D78" s="8">
        <v>203.78</v>
      </c>
      <c r="E78" s="8">
        <v>90.442751398272108</v>
      </c>
    </row>
    <row r="79" spans="1:5" ht="25.7" customHeight="1">
      <c r="A79" s="7" t="s">
        <v>195</v>
      </c>
      <c r="B79" s="7" t="s">
        <v>196</v>
      </c>
      <c r="C79" s="8">
        <v>225.31379999999999</v>
      </c>
      <c r="D79" s="8">
        <v>203.78</v>
      </c>
      <c r="E79" s="8">
        <v>90.442751398272094</v>
      </c>
    </row>
    <row r="80" spans="1:5" ht="25.7" customHeight="1">
      <c r="A80" s="7" t="s">
        <v>197</v>
      </c>
      <c r="B80" s="7" t="s">
        <v>198</v>
      </c>
      <c r="C80" s="8">
        <v>54.456000000000003</v>
      </c>
      <c r="D80" s="8">
        <v>50</v>
      </c>
      <c r="E80" s="8">
        <v>91.8172469516674</v>
      </c>
    </row>
    <row r="81" spans="1:5" ht="25.7" customHeight="1">
      <c r="A81" s="7" t="s">
        <v>199</v>
      </c>
      <c r="B81" s="7" t="s">
        <v>200</v>
      </c>
      <c r="C81" s="8">
        <v>54.456000000000003</v>
      </c>
      <c r="D81" s="8">
        <v>50</v>
      </c>
      <c r="E81" s="8">
        <v>91.8172469516674</v>
      </c>
    </row>
    <row r="82" spans="1:5" ht="25.7" customHeight="1">
      <c r="A82" s="7" t="s">
        <v>201</v>
      </c>
      <c r="B82" s="7" t="s">
        <v>202</v>
      </c>
      <c r="C82" s="8">
        <v>198.65482</v>
      </c>
      <c r="D82" s="8">
        <v>251.84</v>
      </c>
      <c r="E82" s="8">
        <v>126.7726602354778</v>
      </c>
    </row>
    <row r="83" spans="1:5" ht="25.7" customHeight="1">
      <c r="A83" s="7" t="s">
        <v>203</v>
      </c>
      <c r="B83" s="7" t="s">
        <v>204</v>
      </c>
      <c r="C83" s="8">
        <v>55.653579999999998</v>
      </c>
      <c r="D83" s="8">
        <v>83.18</v>
      </c>
      <c r="E83" s="8">
        <v>149.46028629245413</v>
      </c>
    </row>
    <row r="84" spans="1:5" ht="25.7" customHeight="1">
      <c r="A84" s="7" t="s">
        <v>205</v>
      </c>
      <c r="B84" s="7" t="s">
        <v>206</v>
      </c>
      <c r="C84" s="8">
        <v>143.00124</v>
      </c>
      <c r="D84" s="8">
        <v>168.66</v>
      </c>
      <c r="E84" s="8">
        <v>117.94303322125039</v>
      </c>
    </row>
    <row r="85" spans="1:5" ht="25.7" customHeight="1">
      <c r="A85" s="7" t="s">
        <v>211</v>
      </c>
      <c r="B85" s="7" t="s">
        <v>212</v>
      </c>
      <c r="C85" s="8">
        <v>850.46714899999995</v>
      </c>
      <c r="D85" s="8">
        <v>1208.23</v>
      </c>
      <c r="E85" s="8">
        <v>142.06662790216723</v>
      </c>
    </row>
    <row r="86" spans="1:5" ht="25.7" customHeight="1">
      <c r="A86" s="7" t="s">
        <v>213</v>
      </c>
      <c r="B86" s="7" t="s">
        <v>214</v>
      </c>
      <c r="C86" s="8">
        <v>850.46714899999995</v>
      </c>
      <c r="D86" s="8">
        <v>1208.23</v>
      </c>
      <c r="E86" s="8">
        <v>142.0666279021672</v>
      </c>
    </row>
    <row r="87" spans="1:5" ht="25.7" customHeight="1">
      <c r="A87" s="7" t="s">
        <v>215</v>
      </c>
      <c r="B87" s="7" t="s">
        <v>216</v>
      </c>
      <c r="C87" s="8">
        <v>37.303699999999999</v>
      </c>
      <c r="D87" s="8">
        <v>10</v>
      </c>
      <c r="E87" s="8">
        <v>26.806992335880892</v>
      </c>
    </row>
    <row r="88" spans="1:5" ht="25.7" customHeight="1">
      <c r="A88" s="7" t="s">
        <v>217</v>
      </c>
      <c r="B88" s="7" t="s">
        <v>218</v>
      </c>
      <c r="C88" s="8">
        <v>37.303699999999999</v>
      </c>
      <c r="D88" s="8">
        <v>10</v>
      </c>
      <c r="E88" s="8">
        <v>26.806992335880892</v>
      </c>
    </row>
    <row r="89" spans="1:5" ht="25.7" customHeight="1">
      <c r="A89" s="7" t="s">
        <v>219</v>
      </c>
      <c r="B89" s="7" t="s">
        <v>220</v>
      </c>
      <c r="C89" s="8">
        <v>46.199598000000002</v>
      </c>
      <c r="D89" s="8"/>
      <c r="E89" s="8"/>
    </row>
    <row r="90" spans="1:5" ht="25.7" customHeight="1">
      <c r="A90" s="7" t="s">
        <v>221</v>
      </c>
      <c r="B90" s="7" t="s">
        <v>220</v>
      </c>
      <c r="C90" s="8">
        <v>46.199598000000002</v>
      </c>
      <c r="D90" s="8"/>
      <c r="E90" s="8"/>
    </row>
    <row r="91" spans="1:5" ht="25.7" customHeight="1">
      <c r="A91" s="7" t="s">
        <v>222</v>
      </c>
      <c r="B91" s="7" t="s">
        <v>223</v>
      </c>
      <c r="C91" s="8">
        <v>618.06029999999998</v>
      </c>
      <c r="D91" s="8">
        <v>614.5</v>
      </c>
      <c r="E91" s="8">
        <v>99.423955882621811</v>
      </c>
    </row>
    <row r="92" spans="1:5" ht="25.7" customHeight="1">
      <c r="A92" s="7" t="s">
        <v>224</v>
      </c>
      <c r="B92" s="7" t="s">
        <v>223</v>
      </c>
      <c r="C92" s="8">
        <v>618.06029999999998</v>
      </c>
      <c r="D92" s="8">
        <v>614.5</v>
      </c>
      <c r="E92" s="8">
        <v>99.423955882621811</v>
      </c>
    </row>
    <row r="93" spans="1:5" ht="25.7" customHeight="1">
      <c r="A93" s="7" t="s">
        <v>225</v>
      </c>
      <c r="B93" s="7" t="s">
        <v>226</v>
      </c>
      <c r="C93" s="8">
        <v>1181.0448759999999</v>
      </c>
      <c r="D93" s="8">
        <v>2258</v>
      </c>
      <c r="E93" s="8">
        <v>191.18663870313426</v>
      </c>
    </row>
    <row r="94" spans="1:5" ht="25.7" customHeight="1">
      <c r="A94" s="7" t="s">
        <v>227</v>
      </c>
      <c r="B94" s="7" t="s">
        <v>228</v>
      </c>
      <c r="C94" s="8">
        <v>735.72277599999995</v>
      </c>
      <c r="D94" s="8">
        <v>1258</v>
      </c>
      <c r="E94" s="8">
        <v>170.98831802374431</v>
      </c>
    </row>
    <row r="95" spans="1:5" ht="25.7" customHeight="1">
      <c r="A95" s="7" t="s">
        <v>229</v>
      </c>
      <c r="B95" s="7" t="s">
        <v>230</v>
      </c>
      <c r="C95" s="8">
        <v>735.72277599999995</v>
      </c>
      <c r="D95" s="8">
        <v>1258</v>
      </c>
      <c r="E95" s="8">
        <v>170.98831802374431</v>
      </c>
    </row>
    <row r="96" spans="1:5" ht="25.7" customHeight="1">
      <c r="A96" s="7" t="s">
        <v>231</v>
      </c>
      <c r="B96" s="7" t="s">
        <v>232</v>
      </c>
      <c r="C96" s="8">
        <v>339.56310000000002</v>
      </c>
      <c r="D96" s="8">
        <v>1000</v>
      </c>
      <c r="E96" s="8">
        <v>294.49607451457473</v>
      </c>
    </row>
    <row r="97" spans="1:5" ht="25.7" customHeight="1">
      <c r="A97" s="7" t="s">
        <v>233</v>
      </c>
      <c r="B97" s="7" t="s">
        <v>234</v>
      </c>
      <c r="C97" s="8">
        <v>339.56310000000002</v>
      </c>
      <c r="D97" s="8">
        <v>1000</v>
      </c>
      <c r="E97" s="8">
        <v>294.49607451457473</v>
      </c>
    </row>
    <row r="98" spans="1:5" ht="25.7" customHeight="1">
      <c r="A98" s="7" t="s">
        <v>235</v>
      </c>
      <c r="B98" s="7" t="s">
        <v>236</v>
      </c>
      <c r="C98" s="8">
        <v>105.759</v>
      </c>
      <c r="D98" s="8"/>
      <c r="E98" s="8"/>
    </row>
    <row r="99" spans="1:5" ht="25.7" customHeight="1">
      <c r="A99" s="7" t="s">
        <v>237</v>
      </c>
      <c r="B99" s="7" t="s">
        <v>238</v>
      </c>
      <c r="C99" s="8">
        <v>105.759</v>
      </c>
      <c r="D99" s="8"/>
      <c r="E99" s="8"/>
    </row>
    <row r="100" spans="1:5" ht="25.7" customHeight="1">
      <c r="A100" s="7" t="s">
        <v>239</v>
      </c>
      <c r="B100" s="7" t="s">
        <v>240</v>
      </c>
      <c r="C100" s="8">
        <v>20755.721374000001</v>
      </c>
      <c r="D100" s="8">
        <v>35078.22</v>
      </c>
      <c r="E100" s="8">
        <v>169.00506307596379</v>
      </c>
    </row>
    <row r="101" spans="1:5" ht="25.7" customHeight="1">
      <c r="A101" s="7" t="s">
        <v>241</v>
      </c>
      <c r="B101" s="7" t="s">
        <v>242</v>
      </c>
      <c r="C101" s="8">
        <v>1837.9464149999999</v>
      </c>
      <c r="D101" s="8">
        <v>2357.3200000000002</v>
      </c>
      <c r="E101" s="8">
        <v>128.25836383265832</v>
      </c>
    </row>
    <row r="102" spans="1:5" ht="25.7" customHeight="1">
      <c r="A102" s="7" t="s">
        <v>243</v>
      </c>
      <c r="B102" s="7" t="s">
        <v>71</v>
      </c>
      <c r="C102" s="8">
        <v>158.645253</v>
      </c>
      <c r="D102" s="8">
        <v>168.18</v>
      </c>
      <c r="E102" s="8">
        <v>106.01010545206796</v>
      </c>
    </row>
    <row r="103" spans="1:5" ht="25.7" customHeight="1">
      <c r="A103" s="7" t="s">
        <v>244</v>
      </c>
      <c r="B103" s="7" t="s">
        <v>245</v>
      </c>
      <c r="C103" s="8">
        <v>742.15187800000001</v>
      </c>
      <c r="D103" s="8">
        <v>737</v>
      </c>
      <c r="E103" s="8">
        <v>99.305818909482028</v>
      </c>
    </row>
    <row r="104" spans="1:5" ht="25.7" customHeight="1">
      <c r="A104" s="7" t="s">
        <v>246</v>
      </c>
      <c r="B104" s="7" t="s">
        <v>247</v>
      </c>
      <c r="C104" s="8">
        <v>937.14928399999997</v>
      </c>
      <c r="D104" s="8">
        <v>1452.14</v>
      </c>
      <c r="E104" s="8">
        <v>154.95290075897876</v>
      </c>
    </row>
    <row r="105" spans="1:5" ht="25.7" customHeight="1">
      <c r="A105" s="7" t="s">
        <v>248</v>
      </c>
      <c r="B105" s="7" t="s">
        <v>249</v>
      </c>
      <c r="C105" s="8">
        <v>43.172499999999999</v>
      </c>
      <c r="D105" s="8"/>
      <c r="E105" s="8"/>
    </row>
    <row r="106" spans="1:5" ht="25.7" customHeight="1">
      <c r="A106" s="7" t="s">
        <v>250</v>
      </c>
      <c r="B106" s="7" t="s">
        <v>249</v>
      </c>
      <c r="C106" s="8">
        <v>43.172499999999999</v>
      </c>
      <c r="D106" s="8"/>
      <c r="E106" s="8"/>
    </row>
    <row r="107" spans="1:5" ht="25.7" customHeight="1">
      <c r="A107" s="7" t="s">
        <v>251</v>
      </c>
      <c r="B107" s="7" t="s">
        <v>252</v>
      </c>
      <c r="C107" s="8">
        <v>11761.945909</v>
      </c>
      <c r="D107" s="8">
        <v>25295</v>
      </c>
      <c r="E107" s="8">
        <v>215.05795210845838</v>
      </c>
    </row>
    <row r="108" spans="1:5" ht="25.7" customHeight="1">
      <c r="A108" s="7" t="s">
        <v>253</v>
      </c>
      <c r="B108" s="7" t="s">
        <v>254</v>
      </c>
      <c r="C108" s="8">
        <v>11761.945909</v>
      </c>
      <c r="D108" s="8">
        <v>25295</v>
      </c>
      <c r="E108" s="8">
        <v>215.05795210845838</v>
      </c>
    </row>
    <row r="109" spans="1:5" ht="25.7" customHeight="1">
      <c r="A109" s="7" t="s">
        <v>255</v>
      </c>
      <c r="B109" s="7" t="s">
        <v>256</v>
      </c>
      <c r="C109" s="8">
        <v>5531.8279869999997</v>
      </c>
      <c r="D109" s="8">
        <v>4474.37</v>
      </c>
      <c r="E109" s="8">
        <v>80.884113000529567</v>
      </c>
    </row>
    <row r="110" spans="1:5" ht="25.7" customHeight="1">
      <c r="A110" s="7" t="s">
        <v>257</v>
      </c>
      <c r="B110" s="7" t="s">
        <v>256</v>
      </c>
      <c r="C110" s="8">
        <v>5531.8279869999997</v>
      </c>
      <c r="D110" s="8">
        <v>4474.37</v>
      </c>
      <c r="E110" s="8">
        <v>80.884113000529567</v>
      </c>
    </row>
    <row r="111" spans="1:5" ht="25.7" customHeight="1">
      <c r="A111" s="7" t="s">
        <v>258</v>
      </c>
      <c r="B111" s="7" t="s">
        <v>259</v>
      </c>
      <c r="C111" s="8">
        <v>1580.828563</v>
      </c>
      <c r="D111" s="8">
        <v>2951.53</v>
      </c>
      <c r="E111" s="8">
        <v>186.707785340035</v>
      </c>
    </row>
    <row r="112" spans="1:5" ht="25.7" customHeight="1">
      <c r="A112" s="7" t="s">
        <v>260</v>
      </c>
      <c r="B112" s="7" t="s">
        <v>259</v>
      </c>
      <c r="C112" s="8">
        <v>1580.828563</v>
      </c>
      <c r="D112" s="8">
        <v>2951.53</v>
      </c>
      <c r="E112" s="8">
        <v>186.707785340035</v>
      </c>
    </row>
    <row r="113" spans="1:5" ht="25.7" customHeight="1">
      <c r="A113" s="7" t="s">
        <v>261</v>
      </c>
      <c r="B113" s="7" t="s">
        <v>262</v>
      </c>
      <c r="C113" s="8">
        <v>63533.01539</v>
      </c>
      <c r="D113" s="8">
        <v>51873.24</v>
      </c>
      <c r="E113" s="8">
        <v>81.647690860529764</v>
      </c>
    </row>
    <row r="114" spans="1:5" ht="25.7" customHeight="1">
      <c r="A114" s="7" t="s">
        <v>263</v>
      </c>
      <c r="B114" s="7" t="s">
        <v>264</v>
      </c>
      <c r="C114" s="8">
        <v>47561.020623999997</v>
      </c>
      <c r="D114" s="8">
        <v>33218.99</v>
      </c>
      <c r="E114" s="8">
        <v>69.844989792412491</v>
      </c>
    </row>
    <row r="115" spans="1:5" ht="25.7" customHeight="1">
      <c r="A115" s="7" t="s">
        <v>265</v>
      </c>
      <c r="B115" s="7" t="s">
        <v>83</v>
      </c>
      <c r="C115" s="8">
        <v>1661.6963390000001</v>
      </c>
      <c r="D115" s="8">
        <v>2309.9899999999998</v>
      </c>
      <c r="E115" s="8">
        <v>139.01396697967931</v>
      </c>
    </row>
    <row r="116" spans="1:5" ht="25.7" customHeight="1">
      <c r="A116" s="7" t="s">
        <v>266</v>
      </c>
      <c r="B116" s="7" t="s">
        <v>267</v>
      </c>
      <c r="C116" s="8">
        <v>573.82969000000003</v>
      </c>
      <c r="D116" s="8"/>
      <c r="E116" s="8"/>
    </row>
    <row r="117" spans="1:5" ht="25.7" customHeight="1">
      <c r="A117" s="7" t="s">
        <v>268</v>
      </c>
      <c r="B117" s="7" t="s">
        <v>269</v>
      </c>
      <c r="C117" s="8">
        <v>204.60400000000001</v>
      </c>
      <c r="D117" s="8"/>
      <c r="E117" s="8"/>
    </row>
    <row r="118" spans="1:5" ht="25.7" customHeight="1">
      <c r="A118" s="7" t="s">
        <v>270</v>
      </c>
      <c r="B118" s="7" t="s">
        <v>271</v>
      </c>
      <c r="C118" s="8">
        <v>45120.890594999997</v>
      </c>
      <c r="D118" s="8">
        <v>30909</v>
      </c>
      <c r="E118" s="8">
        <v>68.502637231688709</v>
      </c>
    </row>
    <row r="119" spans="1:5" ht="25.7" customHeight="1">
      <c r="A119" s="7" t="s">
        <v>272</v>
      </c>
      <c r="B119" s="7" t="s">
        <v>273</v>
      </c>
      <c r="C119" s="8">
        <v>2643.0551599999999</v>
      </c>
      <c r="D119" s="8">
        <v>2217.5700000000002</v>
      </c>
      <c r="E119" s="8">
        <v>83.901767680096413</v>
      </c>
    </row>
    <row r="120" spans="1:5" ht="25.7" customHeight="1">
      <c r="A120" s="7" t="s">
        <v>274</v>
      </c>
      <c r="B120" s="7" t="s">
        <v>275</v>
      </c>
      <c r="C120" s="8">
        <v>67.872</v>
      </c>
      <c r="D120" s="8"/>
      <c r="E120" s="8"/>
    </row>
    <row r="121" spans="1:5" ht="25.7" customHeight="1">
      <c r="A121" s="7" t="s">
        <v>276</v>
      </c>
      <c r="B121" s="7" t="s">
        <v>277</v>
      </c>
      <c r="C121" s="8">
        <v>650</v>
      </c>
      <c r="D121" s="8">
        <v>491.31</v>
      </c>
      <c r="E121" s="8">
        <v>75.586153846153849</v>
      </c>
    </row>
    <row r="122" spans="1:5" ht="25.7" customHeight="1">
      <c r="A122" s="7" t="s">
        <v>278</v>
      </c>
      <c r="B122" s="7" t="s">
        <v>279</v>
      </c>
      <c r="C122" s="8">
        <v>1925.18316</v>
      </c>
      <c r="D122" s="8"/>
      <c r="E122" s="8"/>
    </row>
    <row r="123" spans="1:5" ht="25.7" customHeight="1">
      <c r="A123" s="7" t="s">
        <v>403</v>
      </c>
      <c r="B123" s="7" t="s">
        <v>404</v>
      </c>
      <c r="C123" s="8"/>
      <c r="D123" s="8">
        <v>1726.26</v>
      </c>
      <c r="E123" s="8"/>
    </row>
    <row r="124" spans="1:5" ht="25.7" customHeight="1">
      <c r="A124" s="7" t="s">
        <v>280</v>
      </c>
      <c r="B124" s="7" t="s">
        <v>281</v>
      </c>
      <c r="C124" s="8">
        <v>11402.821606</v>
      </c>
      <c r="D124" s="8">
        <v>14675.68</v>
      </c>
      <c r="E124" s="8">
        <v>128.70218010143972</v>
      </c>
    </row>
    <row r="125" spans="1:5" ht="25.7" customHeight="1">
      <c r="A125" s="7" t="s">
        <v>282</v>
      </c>
      <c r="B125" s="7" t="s">
        <v>283</v>
      </c>
      <c r="C125" s="8">
        <v>176.33122700000001</v>
      </c>
      <c r="D125" s="8">
        <v>210.23</v>
      </c>
      <c r="E125" s="8">
        <v>119.22448653975509</v>
      </c>
    </row>
    <row r="126" spans="1:5" ht="25.7" customHeight="1">
      <c r="A126" s="7" t="s">
        <v>284</v>
      </c>
      <c r="B126" s="7" t="s">
        <v>285</v>
      </c>
      <c r="C126" s="8">
        <v>5038.64365</v>
      </c>
      <c r="D126" s="8"/>
      <c r="E126" s="8"/>
    </row>
    <row r="127" spans="1:5" ht="25.7" customHeight="1">
      <c r="A127" s="7" t="s">
        <v>286</v>
      </c>
      <c r="B127" s="7" t="s">
        <v>287</v>
      </c>
      <c r="C127" s="8">
        <v>0.06</v>
      </c>
      <c r="D127" s="8"/>
      <c r="E127" s="8"/>
    </row>
    <row r="128" spans="1:5" ht="25.7" customHeight="1">
      <c r="A128" s="7" t="s">
        <v>288</v>
      </c>
      <c r="B128" s="7" t="s">
        <v>289</v>
      </c>
      <c r="C128" s="8">
        <v>6187.7867290000004</v>
      </c>
      <c r="D128" s="8">
        <v>14465.45</v>
      </c>
      <c r="E128" s="8">
        <v>233.77421739837084</v>
      </c>
    </row>
    <row r="129" spans="1:5" ht="25.7" customHeight="1">
      <c r="A129" s="7" t="s">
        <v>290</v>
      </c>
      <c r="B129" s="7" t="s">
        <v>291</v>
      </c>
      <c r="C129" s="8">
        <v>58</v>
      </c>
      <c r="D129" s="8"/>
      <c r="E129" s="8"/>
    </row>
    <row r="130" spans="1:5" ht="25.7" customHeight="1">
      <c r="A130" s="7" t="s">
        <v>292</v>
      </c>
      <c r="B130" s="7" t="s">
        <v>293</v>
      </c>
      <c r="C130" s="8">
        <v>49</v>
      </c>
      <c r="D130" s="8"/>
      <c r="E130" s="8"/>
    </row>
    <row r="131" spans="1:5" ht="25.7" customHeight="1">
      <c r="A131" s="7" t="s">
        <v>294</v>
      </c>
      <c r="B131" s="7" t="s">
        <v>295</v>
      </c>
      <c r="C131" s="8">
        <v>9</v>
      </c>
      <c r="D131" s="8"/>
      <c r="E131" s="8"/>
    </row>
    <row r="132" spans="1:5" ht="25.7" customHeight="1">
      <c r="A132" s="7" t="s">
        <v>296</v>
      </c>
      <c r="B132" s="7" t="s">
        <v>297</v>
      </c>
      <c r="C132" s="8">
        <v>1868.1179999999999</v>
      </c>
      <c r="D132" s="8">
        <v>1761</v>
      </c>
      <c r="E132" s="8">
        <v>94.265993904025336</v>
      </c>
    </row>
    <row r="133" spans="1:5" ht="25.7" customHeight="1">
      <c r="A133" s="7" t="s">
        <v>298</v>
      </c>
      <c r="B133" s="7" t="s">
        <v>297</v>
      </c>
      <c r="C133" s="8">
        <v>1868.1179999999999</v>
      </c>
      <c r="D133" s="8">
        <v>1761</v>
      </c>
      <c r="E133" s="8">
        <v>94.265993904025336</v>
      </c>
    </row>
    <row r="134" spans="1:5" ht="25.7" customHeight="1">
      <c r="A134" s="7" t="s">
        <v>299</v>
      </c>
      <c r="B134" s="7" t="s">
        <v>300</v>
      </c>
      <c r="C134" s="8">
        <v>27527.07</v>
      </c>
      <c r="D134" s="8">
        <v>13100</v>
      </c>
      <c r="E134" s="8">
        <v>47.589518245131067</v>
      </c>
    </row>
    <row r="135" spans="1:5" ht="25.7" customHeight="1">
      <c r="A135" s="7" t="s">
        <v>301</v>
      </c>
      <c r="B135" s="7" t="s">
        <v>302</v>
      </c>
      <c r="C135" s="8">
        <v>27527.07</v>
      </c>
      <c r="D135" s="8">
        <v>13100</v>
      </c>
      <c r="E135" s="8">
        <v>47.589518245131067</v>
      </c>
    </row>
    <row r="136" spans="1:5" ht="25.7" customHeight="1">
      <c r="A136" s="7" t="s">
        <v>303</v>
      </c>
      <c r="B136" s="7" t="s">
        <v>304</v>
      </c>
      <c r="C136" s="8">
        <v>27527.07</v>
      </c>
      <c r="D136" s="8">
        <v>13100</v>
      </c>
      <c r="E136" s="8">
        <v>47.589518245131067</v>
      </c>
    </row>
    <row r="137" spans="1:5" ht="25.7" customHeight="1">
      <c r="A137" s="7" t="s">
        <v>305</v>
      </c>
      <c r="B137" s="7" t="s">
        <v>306</v>
      </c>
      <c r="C137" s="8">
        <v>121694.76700000001</v>
      </c>
      <c r="D137" s="8">
        <v>97429.63</v>
      </c>
      <c r="E137" s="8">
        <v>80.060657004257223</v>
      </c>
    </row>
    <row r="138" spans="1:5" ht="25.7" customHeight="1">
      <c r="A138" s="7" t="s">
        <v>307</v>
      </c>
      <c r="B138" s="7" t="s">
        <v>308</v>
      </c>
      <c r="C138" s="8">
        <v>121694.76700000001</v>
      </c>
      <c r="D138" s="8">
        <v>97429.63</v>
      </c>
      <c r="E138" s="8">
        <v>80.060657004257223</v>
      </c>
    </row>
    <row r="139" spans="1:5" ht="25.7" customHeight="1">
      <c r="A139" s="7" t="s">
        <v>309</v>
      </c>
      <c r="B139" s="7" t="s">
        <v>310</v>
      </c>
      <c r="C139" s="8">
        <v>121694.76700000001</v>
      </c>
      <c r="D139" s="8">
        <v>97429.63</v>
      </c>
      <c r="E139" s="8">
        <v>80.060657004257223</v>
      </c>
    </row>
    <row r="140" spans="1:5" ht="25.7" customHeight="1">
      <c r="A140" s="7" t="s">
        <v>311</v>
      </c>
      <c r="B140" s="7" t="s">
        <v>312</v>
      </c>
      <c r="C140" s="8">
        <v>666.48479999999995</v>
      </c>
      <c r="D140" s="8">
        <v>569.41999999999996</v>
      </c>
      <c r="E140" s="8">
        <v>85.436307024556299</v>
      </c>
    </row>
    <row r="141" spans="1:5" ht="25.7" customHeight="1">
      <c r="A141" s="7" t="s">
        <v>313</v>
      </c>
      <c r="B141" s="7" t="s">
        <v>314</v>
      </c>
      <c r="C141" s="8">
        <v>666.48479999999995</v>
      </c>
      <c r="D141" s="8">
        <v>569.41999999999996</v>
      </c>
      <c r="E141" s="8">
        <v>85.436307024556299</v>
      </c>
    </row>
    <row r="142" spans="1:5" ht="25.7" customHeight="1">
      <c r="A142" s="7" t="s">
        <v>315</v>
      </c>
      <c r="B142" s="7" t="s">
        <v>316</v>
      </c>
      <c r="C142" s="8">
        <v>264.54480000000001</v>
      </c>
      <c r="D142" s="8">
        <v>287.38</v>
      </c>
      <c r="E142" s="8">
        <v>108.63188390019384</v>
      </c>
    </row>
    <row r="143" spans="1:5" ht="25.7" customHeight="1">
      <c r="A143" s="7" t="s">
        <v>317</v>
      </c>
      <c r="B143" s="7" t="s">
        <v>318</v>
      </c>
      <c r="C143" s="8">
        <v>401.94</v>
      </c>
      <c r="D143" s="8">
        <v>282.04000000000002</v>
      </c>
      <c r="E143" s="8">
        <v>70.169677066228786</v>
      </c>
    </row>
    <row r="144" spans="1:5" ht="25.7" customHeight="1">
      <c r="A144" s="7" t="s">
        <v>319</v>
      </c>
      <c r="B144" s="7" t="s">
        <v>320</v>
      </c>
      <c r="C144" s="8"/>
      <c r="D144" s="8">
        <v>1500</v>
      </c>
      <c r="E144" s="8"/>
    </row>
    <row r="145" spans="1:5" ht="25.7" customHeight="1">
      <c r="A145" s="7" t="s">
        <v>319</v>
      </c>
      <c r="B145" s="7" t="s">
        <v>320</v>
      </c>
      <c r="C145" s="8"/>
      <c r="D145" s="8">
        <v>1500</v>
      </c>
      <c r="E145" s="8"/>
    </row>
    <row r="146" spans="1:5" ht="25.7" customHeight="1">
      <c r="A146" s="7" t="s">
        <v>319</v>
      </c>
      <c r="B146" s="7" t="s">
        <v>320</v>
      </c>
      <c r="C146" s="8"/>
      <c r="D146" s="8">
        <v>1500</v>
      </c>
      <c r="E146" s="8"/>
    </row>
    <row r="147" spans="1:5" ht="25.7" customHeight="1">
      <c r="A147" s="7" t="s">
        <v>321</v>
      </c>
      <c r="B147" s="7" t="s">
        <v>322</v>
      </c>
      <c r="C147" s="8">
        <v>1401.605039</v>
      </c>
      <c r="D147" s="8">
        <v>2176.5500000000002</v>
      </c>
      <c r="E147" s="8">
        <v>155.28982412569653</v>
      </c>
    </row>
    <row r="148" spans="1:5" ht="25.7" customHeight="1">
      <c r="A148" s="7" t="s">
        <v>323</v>
      </c>
      <c r="B148" s="7" t="s">
        <v>322</v>
      </c>
      <c r="C148" s="8">
        <v>1401.605039</v>
      </c>
      <c r="D148" s="8">
        <v>2176.5500000000002</v>
      </c>
      <c r="E148" s="8">
        <v>155.28982412569653</v>
      </c>
    </row>
    <row r="149" spans="1:5" ht="25.7" customHeight="1">
      <c r="A149" s="7" t="s">
        <v>324</v>
      </c>
      <c r="B149" s="7" t="s">
        <v>322</v>
      </c>
      <c r="C149" s="8">
        <v>1401.605039</v>
      </c>
      <c r="D149" s="8">
        <v>2176.5500000000002</v>
      </c>
      <c r="E149" s="8">
        <v>155.2898241256965</v>
      </c>
    </row>
    <row r="150" spans="1:5" ht="25.7" customHeight="1">
      <c r="A150" s="43" t="s">
        <v>325</v>
      </c>
      <c r="B150" s="43"/>
      <c r="C150" s="9">
        <v>265329.09515800001</v>
      </c>
      <c r="D150" s="9">
        <v>249334.7</v>
      </c>
      <c r="E150" s="9">
        <v>93.971865336338041</v>
      </c>
    </row>
    <row r="151" spans="1:5" ht="14.25" customHeight="1"/>
    <row r="152" spans="1:5" ht="14.25" customHeight="1"/>
    <row r="153" spans="1:5" ht="14.25" customHeight="1">
      <c r="B153" s="13"/>
    </row>
  </sheetData>
  <autoFilter ref="A3:E150"/>
  <mergeCells count="2">
    <mergeCell ref="B1:E1"/>
    <mergeCell ref="A150:B150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3" topLeftCell="A7" activePane="bottomLeft" state="frozen"/>
      <selection pane="bottomLeft" activeCell="K18" sqref="K18"/>
    </sheetView>
  </sheetViews>
  <sheetFormatPr defaultColWidth="10" defaultRowHeight="13.5"/>
  <cols>
    <col min="1" max="1" width="9.75" hidden="1" customWidth="1"/>
    <col min="2" max="2" width="33.875" customWidth="1"/>
    <col min="3" max="5" width="19" customWidth="1"/>
  </cols>
  <sheetData>
    <row r="1" spans="1:5" ht="39.950000000000003" customHeight="1">
      <c r="A1" s="3"/>
      <c r="B1" s="41" t="s">
        <v>405</v>
      </c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/>
      <c r="B3" s="5" t="s">
        <v>38</v>
      </c>
      <c r="C3" s="5" t="s">
        <v>31</v>
      </c>
      <c r="D3" s="5" t="s">
        <v>394</v>
      </c>
      <c r="E3" s="5" t="s">
        <v>395</v>
      </c>
    </row>
    <row r="4" spans="1:5" ht="25.7" customHeight="1">
      <c r="A4" s="10" t="s">
        <v>406</v>
      </c>
      <c r="B4" s="10" t="s">
        <v>326</v>
      </c>
      <c r="C4" s="9">
        <v>2143.002348</v>
      </c>
      <c r="D4" s="9">
        <v>2166.7399999999998</v>
      </c>
      <c r="E4" s="9">
        <v>101.10768203414027</v>
      </c>
    </row>
    <row r="5" spans="1:5" ht="25.7" customHeight="1">
      <c r="A5" s="7" t="s">
        <v>407</v>
      </c>
      <c r="B5" s="7" t="s">
        <v>327</v>
      </c>
      <c r="C5" s="8">
        <v>1410.9839179999999</v>
      </c>
      <c r="D5" s="8">
        <v>1280.18</v>
      </c>
      <c r="E5" s="8">
        <v>90.729595402801749</v>
      </c>
    </row>
    <row r="6" spans="1:5" ht="25.7" customHeight="1">
      <c r="A6" s="7" t="s">
        <v>408</v>
      </c>
      <c r="B6" s="7" t="s">
        <v>328</v>
      </c>
      <c r="C6" s="8">
        <v>191.50447</v>
      </c>
      <c r="D6" s="8">
        <v>286.48</v>
      </c>
      <c r="E6" s="8">
        <v>149.59441938874846</v>
      </c>
    </row>
    <row r="7" spans="1:5" ht="25.7" customHeight="1">
      <c r="A7" s="7" t="s">
        <v>409</v>
      </c>
      <c r="B7" s="7" t="s">
        <v>316</v>
      </c>
      <c r="C7" s="8">
        <v>165.0558</v>
      </c>
      <c r="D7" s="8">
        <v>174.74</v>
      </c>
      <c r="E7" s="8">
        <v>105.8672279314026</v>
      </c>
    </row>
    <row r="8" spans="1:5" ht="25.7" customHeight="1">
      <c r="A8" s="7" t="s">
        <v>410</v>
      </c>
      <c r="B8" s="7" t="s">
        <v>329</v>
      </c>
      <c r="C8" s="8">
        <v>375.45816000000002</v>
      </c>
      <c r="D8" s="8">
        <v>425.34</v>
      </c>
      <c r="E8" s="8">
        <v>113.28559219487998</v>
      </c>
    </row>
    <row r="9" spans="1:5" s="26" customFormat="1" ht="25.7" customHeight="1">
      <c r="A9" s="27" t="s">
        <v>411</v>
      </c>
      <c r="B9" s="27" t="s">
        <v>330</v>
      </c>
      <c r="C9" s="28">
        <f>SUM(C10:C19)</f>
        <v>558.38887299999999</v>
      </c>
      <c r="D9" s="28">
        <v>565.98</v>
      </c>
      <c r="E9" s="28">
        <f>D9/C9*100</f>
        <v>101.35946960390095</v>
      </c>
    </row>
    <row r="10" spans="1:5" ht="25.7" customHeight="1">
      <c r="A10" s="7" t="s">
        <v>412</v>
      </c>
      <c r="B10" s="7" t="s">
        <v>331</v>
      </c>
      <c r="C10" s="8">
        <v>429.71</v>
      </c>
      <c r="D10" s="8">
        <v>369.44</v>
      </c>
      <c r="E10" s="8">
        <f>D10/C10*100</f>
        <v>85.97426171138676</v>
      </c>
    </row>
    <row r="11" spans="1:5" ht="25.7" customHeight="1">
      <c r="A11" s="7" t="s">
        <v>413</v>
      </c>
      <c r="B11" s="7" t="s">
        <v>332</v>
      </c>
      <c r="C11" s="8"/>
      <c r="D11" s="8">
        <v>10.5</v>
      </c>
      <c r="E11" s="8"/>
    </row>
    <row r="12" spans="1:5" ht="25.7" customHeight="1">
      <c r="A12" s="7" t="s">
        <v>414</v>
      </c>
      <c r="B12" s="7" t="s">
        <v>333</v>
      </c>
      <c r="C12" s="8"/>
      <c r="D12" s="8">
        <v>15.5</v>
      </c>
      <c r="E12" s="8"/>
    </row>
    <row r="13" spans="1:5" ht="25.7" hidden="1" customHeight="1">
      <c r="A13" s="7" t="s">
        <v>415</v>
      </c>
      <c r="B13" s="7" t="s">
        <v>416</v>
      </c>
      <c r="C13" s="8"/>
      <c r="D13" s="8"/>
      <c r="E13" s="8"/>
    </row>
    <row r="14" spans="1:5" ht="25.7" customHeight="1">
      <c r="A14" s="7" t="s">
        <v>417</v>
      </c>
      <c r="B14" s="7" t="s">
        <v>334</v>
      </c>
      <c r="C14" s="8">
        <v>3.4</v>
      </c>
      <c r="D14" s="8">
        <v>6</v>
      </c>
      <c r="E14" s="8">
        <v>176.47058823529412</v>
      </c>
    </row>
    <row r="15" spans="1:5" ht="25.7" customHeight="1">
      <c r="A15" s="7" t="s">
        <v>418</v>
      </c>
      <c r="B15" s="7" t="s">
        <v>335</v>
      </c>
      <c r="C15" s="8">
        <v>33.395257999999998</v>
      </c>
      <c r="D15" s="8">
        <v>35.5</v>
      </c>
      <c r="E15" s="8">
        <v>106.30251756102618</v>
      </c>
    </row>
    <row r="16" spans="1:5" ht="25.7" customHeight="1">
      <c r="A16" s="7" t="s">
        <v>419</v>
      </c>
      <c r="B16" s="7" t="s">
        <v>336</v>
      </c>
      <c r="C16" s="8">
        <v>0</v>
      </c>
      <c r="D16" s="8">
        <v>15</v>
      </c>
      <c r="E16" s="8"/>
    </row>
    <row r="17" spans="1:5" ht="25.7" customHeight="1">
      <c r="A17" s="7" t="s">
        <v>420</v>
      </c>
      <c r="B17" s="7" t="s">
        <v>337</v>
      </c>
      <c r="C17" s="8">
        <v>11.828275</v>
      </c>
      <c r="D17" s="8">
        <v>13</v>
      </c>
      <c r="E17" s="8">
        <v>109.90613593275435</v>
      </c>
    </row>
    <row r="18" spans="1:5" ht="25.7" customHeight="1">
      <c r="A18" s="7" t="s">
        <v>421</v>
      </c>
      <c r="B18" s="7" t="s">
        <v>338</v>
      </c>
      <c r="C18" s="8">
        <v>34.015340000000002</v>
      </c>
      <c r="D18" s="8">
        <v>54</v>
      </c>
      <c r="E18" s="8">
        <v>158.75190428788895</v>
      </c>
    </row>
    <row r="19" spans="1:5" ht="25.7" customHeight="1">
      <c r="A19" s="7" t="s">
        <v>422</v>
      </c>
      <c r="B19" s="7" t="s">
        <v>339</v>
      </c>
      <c r="C19" s="8">
        <v>46.04</v>
      </c>
      <c r="D19" s="8">
        <v>47.04</v>
      </c>
      <c r="E19" s="8">
        <v>102.17202432667246</v>
      </c>
    </row>
    <row r="20" spans="1:5" ht="25.7" hidden="1" customHeight="1">
      <c r="A20" s="10" t="s">
        <v>423</v>
      </c>
      <c r="B20" s="10" t="s">
        <v>424</v>
      </c>
      <c r="C20" s="9"/>
      <c r="D20" s="9"/>
      <c r="E20" s="9"/>
    </row>
    <row r="21" spans="1:5" ht="25.7" hidden="1" customHeight="1">
      <c r="A21" s="7" t="s">
        <v>425</v>
      </c>
      <c r="B21" s="7" t="s">
        <v>426</v>
      </c>
      <c r="C21" s="8"/>
      <c r="D21" s="8"/>
      <c r="E21" s="8"/>
    </row>
    <row r="22" spans="1:5" ht="25.7" hidden="1" customHeight="1">
      <c r="A22" s="7" t="s">
        <v>427</v>
      </c>
      <c r="B22" s="7" t="s">
        <v>428</v>
      </c>
      <c r="C22" s="8"/>
      <c r="D22" s="8"/>
      <c r="E22" s="8"/>
    </row>
    <row r="23" spans="1:5" ht="25.7" hidden="1" customHeight="1">
      <c r="A23" s="7" t="s">
        <v>429</v>
      </c>
      <c r="B23" s="7" t="s">
        <v>430</v>
      </c>
      <c r="C23" s="8"/>
      <c r="D23" s="8"/>
      <c r="E23" s="8"/>
    </row>
    <row r="24" spans="1:5" ht="25.7" hidden="1" customHeight="1">
      <c r="A24" s="7" t="s">
        <v>431</v>
      </c>
      <c r="B24" s="7" t="s">
        <v>432</v>
      </c>
      <c r="C24" s="8"/>
      <c r="D24" s="8"/>
      <c r="E24" s="8"/>
    </row>
    <row r="25" spans="1:5" ht="25.7" hidden="1" customHeight="1">
      <c r="A25" s="7" t="s">
        <v>433</v>
      </c>
      <c r="B25" s="7" t="s">
        <v>434</v>
      </c>
      <c r="C25" s="8"/>
      <c r="D25" s="8"/>
      <c r="E25" s="8"/>
    </row>
    <row r="26" spans="1:5" ht="25.7" hidden="1" customHeight="1">
      <c r="A26" s="7" t="s">
        <v>435</v>
      </c>
      <c r="B26" s="7" t="s">
        <v>436</v>
      </c>
      <c r="C26" s="8"/>
      <c r="D26" s="8"/>
      <c r="E26" s="8"/>
    </row>
    <row r="27" spans="1:5" ht="25.7" hidden="1" customHeight="1">
      <c r="A27" s="7" t="s">
        <v>437</v>
      </c>
      <c r="B27" s="7" t="s">
        <v>438</v>
      </c>
      <c r="C27" s="8"/>
      <c r="D27" s="8"/>
      <c r="E27" s="8"/>
    </row>
    <row r="28" spans="1:5" ht="25.7" hidden="1" customHeight="1">
      <c r="A28" s="10" t="s">
        <v>439</v>
      </c>
      <c r="B28" s="10" t="s">
        <v>440</v>
      </c>
      <c r="C28" s="9"/>
      <c r="D28" s="9"/>
      <c r="E28" s="9"/>
    </row>
    <row r="29" spans="1:5" ht="25.7" hidden="1" customHeight="1">
      <c r="A29" s="7" t="s">
        <v>441</v>
      </c>
      <c r="B29" s="7" t="s">
        <v>426</v>
      </c>
      <c r="C29" s="8"/>
      <c r="D29" s="8"/>
      <c r="E29" s="8"/>
    </row>
    <row r="30" spans="1:5" ht="25.7" hidden="1" customHeight="1">
      <c r="A30" s="7" t="s">
        <v>442</v>
      </c>
      <c r="B30" s="7" t="s">
        <v>428</v>
      </c>
      <c r="C30" s="8"/>
      <c r="D30" s="8"/>
      <c r="E30" s="8"/>
    </row>
    <row r="31" spans="1:5" ht="25.7" hidden="1" customHeight="1">
      <c r="A31" s="7" t="s">
        <v>443</v>
      </c>
      <c r="B31" s="7" t="s">
        <v>430</v>
      </c>
      <c r="C31" s="8"/>
      <c r="D31" s="8"/>
      <c r="E31" s="8"/>
    </row>
    <row r="32" spans="1:5" ht="25.7" hidden="1" customHeight="1">
      <c r="A32" s="7" t="s">
        <v>444</v>
      </c>
      <c r="B32" s="7" t="s">
        <v>434</v>
      </c>
      <c r="C32" s="8"/>
      <c r="D32" s="8"/>
      <c r="E32" s="8"/>
    </row>
    <row r="33" spans="1:5" ht="25.7" hidden="1" customHeight="1">
      <c r="A33" s="7" t="s">
        <v>445</v>
      </c>
      <c r="B33" s="7" t="s">
        <v>436</v>
      </c>
      <c r="C33" s="8"/>
      <c r="D33" s="8"/>
      <c r="E33" s="8"/>
    </row>
    <row r="34" spans="1:5" ht="25.7" hidden="1" customHeight="1">
      <c r="A34" s="7" t="s">
        <v>446</v>
      </c>
      <c r="B34" s="7" t="s">
        <v>438</v>
      </c>
      <c r="C34" s="8"/>
      <c r="D34" s="8"/>
      <c r="E34" s="8"/>
    </row>
    <row r="35" spans="1:5" ht="25.7" customHeight="1">
      <c r="A35" s="10" t="s">
        <v>447</v>
      </c>
      <c r="B35" s="10" t="s">
        <v>340</v>
      </c>
      <c r="C35" s="9">
        <f>SUM(C36:C37)</f>
        <v>3513.925225</v>
      </c>
      <c r="D35" s="9">
        <v>3792.06</v>
      </c>
      <c r="E35" s="9">
        <f>D35/C35*100</f>
        <v>107.91521609569823</v>
      </c>
    </row>
    <row r="36" spans="1:5" ht="25.7" customHeight="1">
      <c r="A36" s="7" t="s">
        <v>448</v>
      </c>
      <c r="B36" s="7" t="s">
        <v>341</v>
      </c>
      <c r="C36" s="8">
        <v>3176.905225</v>
      </c>
      <c r="D36" s="8">
        <v>3409.62</v>
      </c>
      <c r="E36" s="8">
        <v>107.32520357134671</v>
      </c>
    </row>
    <row r="37" spans="1:5" ht="25.7" customHeight="1">
      <c r="A37" s="7" t="s">
        <v>449</v>
      </c>
      <c r="B37" s="7" t="s">
        <v>342</v>
      </c>
      <c r="C37" s="8">
        <v>337.02</v>
      </c>
      <c r="D37" s="8">
        <v>382.44</v>
      </c>
      <c r="E37" s="8">
        <f>D37/C37*100</f>
        <v>113.476944988428</v>
      </c>
    </row>
    <row r="38" spans="1:5" ht="25.7" customHeight="1">
      <c r="A38" s="10" t="s">
        <v>450</v>
      </c>
      <c r="B38" s="10" t="s">
        <v>343</v>
      </c>
      <c r="C38" s="9">
        <f>SUM(C39)</f>
        <v>19.600000000000001</v>
      </c>
      <c r="D38" s="9">
        <v>7.6</v>
      </c>
      <c r="E38" s="9">
        <f>D38/C38*100</f>
        <v>38.775510204081627</v>
      </c>
    </row>
    <row r="39" spans="1:5" ht="25.7" customHeight="1">
      <c r="A39" s="7" t="s">
        <v>451</v>
      </c>
      <c r="B39" s="7" t="s">
        <v>344</v>
      </c>
      <c r="C39" s="8">
        <v>19.600000000000001</v>
      </c>
      <c r="D39" s="8">
        <v>7.6</v>
      </c>
      <c r="E39" s="8">
        <f>D39/C39*100</f>
        <v>38.775510204081627</v>
      </c>
    </row>
    <row r="40" spans="1:5" ht="25.7" hidden="1" customHeight="1">
      <c r="A40" s="7" t="s">
        <v>452</v>
      </c>
      <c r="B40" s="7" t="s">
        <v>453</v>
      </c>
      <c r="C40" s="8"/>
      <c r="D40" s="8"/>
      <c r="E40" s="8"/>
    </row>
    <row r="41" spans="1:5" ht="25.7" hidden="1" customHeight="1">
      <c r="A41" s="10" t="s">
        <v>454</v>
      </c>
      <c r="B41" s="10" t="s">
        <v>455</v>
      </c>
      <c r="C41" s="9"/>
      <c r="D41" s="9"/>
      <c r="E41" s="9"/>
    </row>
    <row r="42" spans="1:5" ht="25.7" hidden="1" customHeight="1">
      <c r="A42" s="7" t="s">
        <v>456</v>
      </c>
      <c r="B42" s="7" t="s">
        <v>457</v>
      </c>
      <c r="C42" s="8"/>
      <c r="D42" s="8"/>
      <c r="E42" s="8"/>
    </row>
    <row r="43" spans="1:5" ht="25.7" hidden="1" customHeight="1">
      <c r="A43" s="7" t="s">
        <v>458</v>
      </c>
      <c r="B43" s="7" t="s">
        <v>459</v>
      </c>
      <c r="C43" s="8"/>
      <c r="D43" s="8"/>
      <c r="E43" s="8"/>
    </row>
    <row r="44" spans="1:5" ht="25.7" hidden="1" customHeight="1">
      <c r="A44" s="10" t="s">
        <v>460</v>
      </c>
      <c r="B44" s="10" t="s">
        <v>461</v>
      </c>
      <c r="C44" s="9"/>
      <c r="D44" s="9"/>
      <c r="E44" s="9"/>
    </row>
    <row r="45" spans="1:5" ht="25.7" hidden="1" customHeight="1">
      <c r="A45" s="7" t="s">
        <v>462</v>
      </c>
      <c r="B45" s="7"/>
      <c r="C45" s="8"/>
      <c r="D45" s="8"/>
      <c r="E45" s="8"/>
    </row>
    <row r="46" spans="1:5" ht="25.7" customHeight="1">
      <c r="A46" s="10" t="s">
        <v>463</v>
      </c>
      <c r="B46" s="10" t="s">
        <v>345</v>
      </c>
      <c r="C46" s="9">
        <v>83.498846</v>
      </c>
      <c r="D46" s="9">
        <v>74.84</v>
      </c>
      <c r="E46" s="9">
        <v>89.629981233513092</v>
      </c>
    </row>
    <row r="47" spans="1:5" ht="25.7" customHeight="1">
      <c r="A47" s="7" t="s">
        <v>464</v>
      </c>
      <c r="B47" s="7" t="s">
        <v>346</v>
      </c>
      <c r="C47" s="8">
        <v>83.498846</v>
      </c>
      <c r="D47" s="8">
        <v>74.84</v>
      </c>
      <c r="E47" s="8">
        <v>89.629981233513092</v>
      </c>
    </row>
    <row r="48" spans="1:5" ht="25.7" hidden="1" customHeight="1">
      <c r="A48" s="7" t="s">
        <v>465</v>
      </c>
      <c r="B48" s="7" t="s">
        <v>466</v>
      </c>
      <c r="C48" s="8"/>
      <c r="D48" s="8"/>
      <c r="E48" s="8"/>
    </row>
    <row r="49" spans="1:5" ht="25.7" hidden="1" customHeight="1">
      <c r="A49" s="7" t="s">
        <v>467</v>
      </c>
      <c r="B49" s="7" t="s">
        <v>468</v>
      </c>
      <c r="C49" s="8"/>
      <c r="D49" s="8"/>
      <c r="E49" s="8"/>
    </row>
    <row r="50" spans="1:5" ht="25.7" hidden="1" customHeight="1">
      <c r="A50" s="7" t="s">
        <v>469</v>
      </c>
      <c r="B50" s="7" t="s">
        <v>470</v>
      </c>
      <c r="C50" s="8"/>
      <c r="D50" s="8"/>
      <c r="E50" s="8"/>
    </row>
    <row r="51" spans="1:5" ht="25.7" hidden="1" customHeight="1">
      <c r="A51" s="7" t="s">
        <v>471</v>
      </c>
      <c r="B51" s="7" t="s">
        <v>472</v>
      </c>
      <c r="C51" s="8"/>
      <c r="D51" s="8"/>
      <c r="E51" s="8"/>
    </row>
    <row r="52" spans="1:5" ht="25.7" hidden="1" customHeight="1">
      <c r="A52" s="10" t="s">
        <v>473</v>
      </c>
      <c r="B52" s="10" t="s">
        <v>474</v>
      </c>
      <c r="C52" s="9"/>
      <c r="D52" s="9"/>
      <c r="E52" s="9"/>
    </row>
    <row r="53" spans="1:5" ht="25.7" hidden="1" customHeight="1">
      <c r="A53" s="7" t="s">
        <v>475</v>
      </c>
      <c r="B53" s="7" t="s">
        <v>476</v>
      </c>
      <c r="C53" s="8"/>
      <c r="D53" s="8"/>
      <c r="E53" s="8"/>
    </row>
    <row r="54" spans="1:5" ht="25.7" hidden="1" customHeight="1">
      <c r="A54" s="10" t="s">
        <v>477</v>
      </c>
      <c r="B54" s="10" t="s">
        <v>478</v>
      </c>
      <c r="C54" s="9"/>
      <c r="D54" s="9"/>
      <c r="E54" s="9"/>
    </row>
    <row r="55" spans="1:5" ht="25.7" hidden="1" customHeight="1">
      <c r="A55" s="7" t="s">
        <v>479</v>
      </c>
      <c r="B55" s="7" t="s">
        <v>480</v>
      </c>
      <c r="C55" s="8"/>
      <c r="D55" s="8"/>
      <c r="E55" s="8"/>
    </row>
    <row r="56" spans="1:5" ht="25.7" hidden="1" customHeight="1">
      <c r="A56" s="10" t="s">
        <v>481</v>
      </c>
      <c r="B56" s="10" t="s">
        <v>322</v>
      </c>
      <c r="C56" s="9"/>
      <c r="D56" s="9"/>
      <c r="E56" s="9"/>
    </row>
    <row r="57" spans="1:5" ht="25.7" hidden="1" customHeight="1">
      <c r="A57" s="7" t="s">
        <v>482</v>
      </c>
      <c r="B57" s="7" t="s">
        <v>483</v>
      </c>
      <c r="C57" s="8"/>
      <c r="D57" s="8"/>
      <c r="E57" s="8"/>
    </row>
    <row r="58" spans="1:5" ht="25.7" hidden="1" customHeight="1">
      <c r="A58" s="7" t="s">
        <v>484</v>
      </c>
      <c r="B58" s="7" t="s">
        <v>322</v>
      </c>
      <c r="C58" s="8"/>
      <c r="D58" s="8"/>
      <c r="E58" s="8"/>
    </row>
    <row r="59" spans="1:5" ht="25.7" customHeight="1">
      <c r="A59" s="6"/>
      <c r="B59" s="5" t="s">
        <v>347</v>
      </c>
      <c r="C59" s="9">
        <f>C4+C9+C35+C38+C46</f>
        <v>6318.4152920000006</v>
      </c>
      <c r="D59" s="9">
        <v>6607.22</v>
      </c>
      <c r="E59" s="8">
        <v>104.10033355272196</v>
      </c>
    </row>
  </sheetData>
  <mergeCells count="1">
    <mergeCell ref="B1:E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I20" sqref="I20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41" t="s">
        <v>18</v>
      </c>
      <c r="B1" s="41"/>
      <c r="C1" s="41"/>
      <c r="D1" s="41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348</v>
      </c>
      <c r="B3" s="5" t="s">
        <v>31</v>
      </c>
      <c r="C3" s="5" t="s">
        <v>394</v>
      </c>
      <c r="D3" s="5" t="s">
        <v>395</v>
      </c>
    </row>
    <row r="4" spans="1:4" ht="25.7" customHeight="1">
      <c r="A4" s="6" t="s">
        <v>349</v>
      </c>
      <c r="B4" s="6">
        <v>36.700000000000003</v>
      </c>
      <c r="C4" s="6">
        <v>0</v>
      </c>
      <c r="D4" s="21">
        <f>C4/B4</f>
        <v>0</v>
      </c>
    </row>
    <row r="5" spans="1:4" ht="25.7" customHeight="1">
      <c r="A5" s="6" t="s">
        <v>350</v>
      </c>
      <c r="B5" s="6"/>
      <c r="C5" s="6"/>
      <c r="D5" s="21"/>
    </row>
    <row r="6" spans="1:4" ht="25.7" customHeight="1">
      <c r="A6" s="6"/>
      <c r="B6" s="6"/>
      <c r="C6" s="6"/>
      <c r="D6" s="21"/>
    </row>
    <row r="7" spans="1:4" ht="25.7" customHeight="1">
      <c r="A7" s="5" t="s">
        <v>351</v>
      </c>
      <c r="B7" s="6">
        <f>SUM(B4:B6)</f>
        <v>36.700000000000003</v>
      </c>
      <c r="C7" s="20">
        <f>SUM(C4:C6)</f>
        <v>0</v>
      </c>
      <c r="D7" s="21">
        <f>C7/B7</f>
        <v>0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7" sqref="E7"/>
    </sheetView>
  </sheetViews>
  <sheetFormatPr defaultColWidth="10" defaultRowHeight="13.5"/>
  <cols>
    <col min="1" max="1" width="22.625" customWidth="1"/>
    <col min="2" max="2" width="20" customWidth="1"/>
    <col min="3" max="3" width="20.5" customWidth="1"/>
    <col min="4" max="4" width="20" customWidth="1"/>
    <col min="5" max="5" width="16.875" customWidth="1"/>
    <col min="6" max="6" width="9.75" customWidth="1"/>
  </cols>
  <sheetData>
    <row r="1" spans="1:5" ht="39.950000000000003" customHeight="1">
      <c r="A1" s="41" t="s">
        <v>1</v>
      </c>
      <c r="B1" s="41"/>
      <c r="C1" s="41"/>
      <c r="D1" s="41"/>
      <c r="E1" s="41"/>
    </row>
    <row r="2" spans="1:5" ht="22.7" customHeight="1">
      <c r="A2" s="3"/>
      <c r="B2" s="3"/>
      <c r="C2" s="3"/>
      <c r="D2" s="3"/>
      <c r="E2" s="4" t="s">
        <v>27</v>
      </c>
    </row>
    <row r="3" spans="1:5" ht="34.1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25.7" customHeight="1">
      <c r="A4" s="6" t="s">
        <v>33</v>
      </c>
      <c r="B4" s="6">
        <v>248150</v>
      </c>
      <c r="C4" s="6">
        <v>248185.7</v>
      </c>
      <c r="D4" s="29">
        <v>248185.7</v>
      </c>
      <c r="E4" s="31">
        <f>D4/C4*100</f>
        <v>100</v>
      </c>
    </row>
    <row r="5" spans="1:5" ht="25.7" customHeight="1">
      <c r="A5" s="6" t="s">
        <v>34</v>
      </c>
      <c r="B5" s="6">
        <v>7648.85</v>
      </c>
      <c r="C5" s="6">
        <v>17143.400000000001</v>
      </c>
      <c r="D5" s="29">
        <v>17143.400000000001</v>
      </c>
      <c r="E5" s="31">
        <f>D5/C5*100</f>
        <v>100</v>
      </c>
    </row>
    <row r="6" spans="1:5" ht="25.7" customHeight="1">
      <c r="A6" s="6"/>
      <c r="B6" s="6"/>
      <c r="C6" s="6"/>
      <c r="D6" s="6"/>
      <c r="E6" s="21"/>
    </row>
    <row r="7" spans="1:5" ht="25.7" customHeight="1">
      <c r="A7" s="5" t="s">
        <v>35</v>
      </c>
      <c r="B7" s="6">
        <f>SUM(B4:B6)</f>
        <v>255798.85</v>
      </c>
      <c r="C7" s="6">
        <f t="shared" ref="C7:D7" si="0">SUM(C4:C6)</f>
        <v>265329.10000000003</v>
      </c>
      <c r="D7" s="6">
        <f t="shared" si="0"/>
        <v>265329.10000000003</v>
      </c>
      <c r="E7" s="31">
        <f>D7/C7*100</f>
        <v>100</v>
      </c>
    </row>
    <row r="8" spans="1:5" ht="25.7" customHeight="1">
      <c r="A8" s="6"/>
      <c r="B8" s="6"/>
      <c r="C8" s="6"/>
      <c r="D8" s="6"/>
      <c r="E8" s="6"/>
    </row>
    <row r="9" spans="1:5" ht="25.7" customHeight="1">
      <c r="A9" s="42" t="s">
        <v>36</v>
      </c>
      <c r="B9" s="42"/>
      <c r="C9" s="42"/>
      <c r="D9" s="42"/>
      <c r="E9" s="42"/>
    </row>
  </sheetData>
  <mergeCells count="2">
    <mergeCell ref="A1:E1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3" topLeftCell="A4" activePane="bottomLeft" state="frozen"/>
      <selection pane="bottomLeft" activeCell="K15" sqref="K15"/>
    </sheetView>
  </sheetViews>
  <sheetFormatPr defaultColWidth="10" defaultRowHeight="13.5"/>
  <cols>
    <col min="1" max="1" width="40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41" t="s">
        <v>19</v>
      </c>
      <c r="B1" s="41"/>
      <c r="C1" s="41"/>
      <c r="D1" s="41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57</v>
      </c>
      <c r="B3" s="5" t="s">
        <v>31</v>
      </c>
      <c r="C3" s="5" t="s">
        <v>394</v>
      </c>
      <c r="D3" s="5" t="s">
        <v>395</v>
      </c>
    </row>
    <row r="4" spans="1:4" ht="25.7" customHeight="1">
      <c r="A4" s="7" t="s">
        <v>55</v>
      </c>
      <c r="B4" s="8">
        <v>36.700000000000003</v>
      </c>
      <c r="C4" s="8">
        <v>0</v>
      </c>
      <c r="D4" s="8">
        <v>0</v>
      </c>
    </row>
    <row r="5" spans="1:4" ht="25.7" customHeight="1">
      <c r="A5" s="7" t="s">
        <v>353</v>
      </c>
      <c r="B5" s="8">
        <v>36.700000000000003</v>
      </c>
      <c r="C5" s="8">
        <v>0</v>
      </c>
      <c r="D5" s="8">
        <v>0</v>
      </c>
    </row>
    <row r="6" spans="1:4" ht="25.7" customHeight="1">
      <c r="A6" s="7" t="s">
        <v>354</v>
      </c>
      <c r="B6" s="8">
        <v>36.700000000000003</v>
      </c>
      <c r="C6" s="8">
        <v>0</v>
      </c>
      <c r="D6" s="8">
        <v>0</v>
      </c>
    </row>
    <row r="7" spans="1:4" ht="25.7" customHeight="1">
      <c r="A7" s="5" t="s">
        <v>355</v>
      </c>
      <c r="B7" s="9">
        <v>36.700000000000003</v>
      </c>
      <c r="C7" s="9">
        <v>0</v>
      </c>
      <c r="D7" s="8">
        <v>0</v>
      </c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L15" sqref="L15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41" t="s">
        <v>20</v>
      </c>
      <c r="B1" s="41"/>
      <c r="C1" s="41"/>
      <c r="D1" s="41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356</v>
      </c>
      <c r="B3" s="5" t="s">
        <v>31</v>
      </c>
      <c r="C3" s="5" t="s">
        <v>394</v>
      </c>
      <c r="D3" s="5" t="s">
        <v>395</v>
      </c>
    </row>
    <row r="4" spans="1:4" ht="25.7" customHeight="1">
      <c r="A4" s="14" t="s">
        <v>358</v>
      </c>
      <c r="B4" s="6"/>
      <c r="C4" s="6"/>
      <c r="D4" s="6"/>
    </row>
    <row r="5" spans="1:4" ht="25.7" customHeight="1">
      <c r="A5" s="14" t="s">
        <v>359</v>
      </c>
      <c r="B5" s="6"/>
      <c r="C5" s="6"/>
      <c r="D5" s="6"/>
    </row>
    <row r="6" spans="1:4" ht="25.7" customHeight="1">
      <c r="A6" s="6" t="s">
        <v>360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14" t="s">
        <v>361</v>
      </c>
      <c r="B8" s="6"/>
      <c r="C8" s="6"/>
      <c r="D8" s="6"/>
    </row>
    <row r="9" spans="1:4" ht="25.7" customHeight="1">
      <c r="A9" s="14" t="s">
        <v>362</v>
      </c>
      <c r="B9" s="6"/>
      <c r="C9" s="6"/>
      <c r="D9" s="6"/>
    </row>
    <row r="10" spans="1:4" ht="25.7" customHeight="1">
      <c r="A10" s="3"/>
      <c r="B10" s="3"/>
      <c r="C10" s="3"/>
      <c r="D10" s="3"/>
    </row>
    <row r="11" spans="1:4" ht="25.7" customHeight="1">
      <c r="A11" s="47" t="s">
        <v>352</v>
      </c>
      <c r="B11" s="47"/>
      <c r="C11" s="47"/>
      <c r="D11" s="47"/>
    </row>
    <row r="12" spans="1:4" ht="25.7" customHeight="1">
      <c r="A12" s="47" t="s">
        <v>363</v>
      </c>
      <c r="B12" s="47"/>
      <c r="C12" s="47"/>
      <c r="D12" s="47"/>
    </row>
  </sheetData>
  <mergeCells count="3">
    <mergeCell ref="A1:D1"/>
    <mergeCell ref="A11:D11"/>
    <mergeCell ref="A12:D12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K17" sqref="K17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41" t="s">
        <v>21</v>
      </c>
      <c r="B1" s="41"/>
      <c r="C1" s="41"/>
      <c r="D1" s="41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356</v>
      </c>
      <c r="B3" s="5" t="s">
        <v>31</v>
      </c>
      <c r="C3" s="5" t="s">
        <v>394</v>
      </c>
      <c r="D3" s="5" t="s">
        <v>395</v>
      </c>
    </row>
    <row r="4" spans="1:4" ht="25.7" customHeight="1">
      <c r="A4" s="14" t="s">
        <v>364</v>
      </c>
      <c r="B4" s="6"/>
      <c r="C4" s="6"/>
      <c r="D4" s="6"/>
    </row>
    <row r="5" spans="1:4" ht="25.7" customHeight="1">
      <c r="A5" s="14" t="s">
        <v>365</v>
      </c>
      <c r="B5" s="6"/>
      <c r="C5" s="6"/>
      <c r="D5" s="6"/>
    </row>
    <row r="6" spans="1:4" ht="25.7" customHeight="1">
      <c r="A6" s="6" t="s">
        <v>366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6"/>
      <c r="B8" s="6"/>
      <c r="C8" s="6"/>
      <c r="D8" s="6"/>
    </row>
    <row r="9" spans="1:4" ht="25.7" customHeight="1">
      <c r="A9" s="14" t="s">
        <v>355</v>
      </c>
      <c r="B9" s="6"/>
      <c r="C9" s="6"/>
      <c r="D9" s="6"/>
    </row>
    <row r="10" spans="1:4" ht="25.7" customHeight="1">
      <c r="A10" s="14" t="s">
        <v>367</v>
      </c>
      <c r="B10" s="6"/>
      <c r="C10" s="6"/>
      <c r="D10" s="6"/>
    </row>
    <row r="11" spans="1:4" ht="25.7" customHeight="1">
      <c r="A11" s="14" t="s">
        <v>368</v>
      </c>
      <c r="B11" s="6"/>
      <c r="C11" s="6"/>
      <c r="D11" s="6"/>
    </row>
    <row r="12" spans="1:4" ht="25.7" customHeight="1">
      <c r="A12" s="3"/>
      <c r="B12" s="3"/>
      <c r="C12" s="3"/>
      <c r="D12" s="3"/>
    </row>
    <row r="13" spans="1:4" ht="25.7" customHeight="1">
      <c r="A13" s="47" t="s">
        <v>369</v>
      </c>
      <c r="B13" s="47"/>
      <c r="C13" s="47"/>
      <c r="D13" s="47"/>
    </row>
  </sheetData>
  <mergeCells count="2">
    <mergeCell ref="A1:D1"/>
    <mergeCell ref="A13:D13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L16" sqref="L16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41" t="s">
        <v>22</v>
      </c>
      <c r="B1" s="41"/>
      <c r="C1" s="41"/>
      <c r="D1" s="41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370</v>
      </c>
      <c r="B3" s="5" t="s">
        <v>31</v>
      </c>
      <c r="C3" s="5" t="s">
        <v>394</v>
      </c>
      <c r="D3" s="5" t="s">
        <v>395</v>
      </c>
    </row>
    <row r="4" spans="1:4" ht="25.7" customHeight="1">
      <c r="A4" s="6" t="s">
        <v>371</v>
      </c>
      <c r="B4" s="6"/>
      <c r="C4" s="6"/>
      <c r="D4" s="6"/>
    </row>
    <row r="5" spans="1:4" ht="25.7" customHeight="1">
      <c r="A5" s="6" t="s">
        <v>372</v>
      </c>
      <c r="B5" s="6"/>
      <c r="C5" s="6"/>
      <c r="D5" s="6"/>
    </row>
    <row r="6" spans="1:4" ht="25.7" customHeight="1">
      <c r="A6" s="6" t="s">
        <v>485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374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L20" sqref="L20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41" t="s">
        <v>23</v>
      </c>
      <c r="B1" s="41"/>
      <c r="C1" s="41"/>
      <c r="D1" s="41"/>
    </row>
    <row r="2" spans="1:4" ht="22.7" customHeight="1">
      <c r="A2" s="3"/>
      <c r="B2" s="3"/>
      <c r="C2" s="3"/>
      <c r="D2" s="18" t="s">
        <v>37</v>
      </c>
    </row>
    <row r="3" spans="1:4" ht="34.15" customHeight="1">
      <c r="A3" s="5" t="s">
        <v>370</v>
      </c>
      <c r="B3" s="5" t="s">
        <v>31</v>
      </c>
      <c r="C3" s="5" t="s">
        <v>394</v>
      </c>
      <c r="D3" s="5" t="s">
        <v>395</v>
      </c>
    </row>
    <row r="4" spans="1:4" ht="25.7" customHeight="1">
      <c r="A4" s="6" t="s">
        <v>375</v>
      </c>
      <c r="B4" s="6"/>
      <c r="C4" s="6"/>
      <c r="D4" s="6"/>
    </row>
    <row r="5" spans="1:4" ht="25.7" customHeight="1">
      <c r="A5" s="6" t="s">
        <v>376</v>
      </c>
      <c r="B5" s="6"/>
      <c r="C5" s="6"/>
      <c r="D5" s="6"/>
    </row>
    <row r="6" spans="1:4" ht="25.7" customHeight="1">
      <c r="A6" s="6" t="s">
        <v>377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374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2" workbookViewId="0">
      <selection activeCell="N23" sqref="N23"/>
    </sheetView>
  </sheetViews>
  <sheetFormatPr defaultColWidth="10" defaultRowHeight="13.5"/>
  <cols>
    <col min="1" max="1" width="7.125" style="26" customWidth="1"/>
    <col min="2" max="2" width="21" style="26" customWidth="1"/>
    <col min="3" max="4" width="15.875" style="26" customWidth="1"/>
    <col min="5" max="5" width="19" style="26" customWidth="1"/>
    <col min="6" max="6" width="9.75" style="26" customWidth="1"/>
    <col min="7" max="16384" width="10" style="26"/>
  </cols>
  <sheetData>
    <row r="1" spans="1:5" ht="39.950000000000003" customHeight="1">
      <c r="A1" s="46" t="s">
        <v>486</v>
      </c>
      <c r="B1" s="46"/>
      <c r="C1" s="46"/>
      <c r="D1" s="46"/>
      <c r="E1" s="46"/>
    </row>
    <row r="2" spans="1:5" ht="22.7" customHeight="1">
      <c r="A2" s="32"/>
      <c r="B2" s="32"/>
      <c r="C2" s="32"/>
      <c r="D2" s="32"/>
      <c r="E2" s="33" t="s">
        <v>37</v>
      </c>
    </row>
    <row r="3" spans="1:5" ht="34.15" customHeight="1">
      <c r="A3" s="34" t="s">
        <v>379</v>
      </c>
      <c r="B3" s="34" t="s">
        <v>380</v>
      </c>
      <c r="C3" s="34" t="s">
        <v>31</v>
      </c>
      <c r="D3" s="34" t="s">
        <v>394</v>
      </c>
      <c r="E3" s="34" t="s">
        <v>395</v>
      </c>
    </row>
    <row r="4" spans="1:5" ht="25.7" customHeight="1">
      <c r="A4" s="35">
        <v>1</v>
      </c>
      <c r="B4" s="35" t="s">
        <v>493</v>
      </c>
      <c r="C4" s="35">
        <v>108.37</v>
      </c>
      <c r="D4" s="35">
        <v>108.37</v>
      </c>
      <c r="E4" s="35">
        <v>100</v>
      </c>
    </row>
    <row r="5" spans="1:5" ht="25.7" customHeight="1">
      <c r="A5" s="35">
        <v>2</v>
      </c>
      <c r="B5" s="35" t="s">
        <v>494</v>
      </c>
      <c r="C5" s="35">
        <v>102.22</v>
      </c>
      <c r="D5" s="35">
        <v>102.22</v>
      </c>
      <c r="E5" s="35">
        <v>100</v>
      </c>
    </row>
    <row r="6" spans="1:5" ht="25.7" customHeight="1">
      <c r="A6" s="35">
        <v>3</v>
      </c>
      <c r="B6" s="35" t="s">
        <v>495</v>
      </c>
      <c r="C6" s="35">
        <v>102.36</v>
      </c>
      <c r="D6" s="35">
        <v>102.36</v>
      </c>
      <c r="E6" s="35">
        <v>100</v>
      </c>
    </row>
    <row r="7" spans="1:5" ht="25.7" customHeight="1">
      <c r="A7" s="35">
        <v>4</v>
      </c>
      <c r="B7" s="35" t="s">
        <v>496</v>
      </c>
      <c r="C7" s="35">
        <v>110.68</v>
      </c>
      <c r="D7" s="35">
        <v>110.68</v>
      </c>
      <c r="E7" s="35">
        <v>100</v>
      </c>
    </row>
    <row r="8" spans="1:5" ht="25.7" customHeight="1">
      <c r="A8" s="35">
        <v>5</v>
      </c>
      <c r="B8" s="35" t="s">
        <v>497</v>
      </c>
      <c r="C8" s="35">
        <v>106.21</v>
      </c>
      <c r="D8" s="35">
        <v>106.21</v>
      </c>
      <c r="E8" s="35">
        <v>100</v>
      </c>
    </row>
    <row r="9" spans="1:5" ht="25.7" customHeight="1">
      <c r="A9" s="35">
        <v>6</v>
      </c>
      <c r="B9" s="35" t="s">
        <v>498</v>
      </c>
      <c r="C9" s="35">
        <v>93.38</v>
      </c>
      <c r="D9" s="35">
        <v>93.38</v>
      </c>
      <c r="E9" s="35">
        <v>100</v>
      </c>
    </row>
    <row r="10" spans="1:5" ht="25.7" customHeight="1">
      <c r="A10" s="35">
        <v>7</v>
      </c>
      <c r="B10" s="35" t="s">
        <v>499</v>
      </c>
      <c r="C10" s="35">
        <v>104.27</v>
      </c>
      <c r="D10" s="35">
        <v>104.27</v>
      </c>
      <c r="E10" s="35">
        <v>100</v>
      </c>
    </row>
    <row r="11" spans="1:5" ht="25.7" customHeight="1">
      <c r="A11" s="35">
        <v>8</v>
      </c>
      <c r="B11" s="35" t="s">
        <v>500</v>
      </c>
      <c r="C11" s="35">
        <v>86.52</v>
      </c>
      <c r="D11" s="35">
        <v>86.52</v>
      </c>
      <c r="E11" s="35">
        <v>100</v>
      </c>
    </row>
    <row r="12" spans="1:5" ht="25.7" customHeight="1">
      <c r="A12" s="35">
        <v>9</v>
      </c>
      <c r="B12" s="35" t="s">
        <v>501</v>
      </c>
      <c r="C12" s="35">
        <v>113.66</v>
      </c>
      <c r="D12" s="35">
        <v>113.66</v>
      </c>
      <c r="E12" s="35">
        <v>100</v>
      </c>
    </row>
    <row r="13" spans="1:5" ht="25.7" customHeight="1">
      <c r="A13" s="35">
        <v>10</v>
      </c>
      <c r="B13" s="35" t="s">
        <v>502</v>
      </c>
      <c r="C13" s="35">
        <v>76.040000000000006</v>
      </c>
      <c r="D13" s="35">
        <v>76.040000000000006</v>
      </c>
      <c r="E13" s="35">
        <v>100</v>
      </c>
    </row>
    <row r="14" spans="1:5" ht="25.7" customHeight="1">
      <c r="A14" s="35">
        <v>11</v>
      </c>
      <c r="B14" s="35" t="s">
        <v>503</v>
      </c>
      <c r="C14" s="35">
        <v>96</v>
      </c>
      <c r="D14" s="35">
        <v>96</v>
      </c>
      <c r="E14" s="35">
        <v>100</v>
      </c>
    </row>
    <row r="15" spans="1:5" ht="25.7" customHeight="1">
      <c r="A15" s="35">
        <v>12</v>
      </c>
      <c r="B15" s="35" t="s">
        <v>504</v>
      </c>
      <c r="C15" s="35">
        <v>119.33</v>
      </c>
      <c r="D15" s="35">
        <v>119.33</v>
      </c>
      <c r="E15" s="35">
        <v>100</v>
      </c>
    </row>
    <row r="16" spans="1:5" ht="25.7" customHeight="1">
      <c r="A16" s="35">
        <v>13</v>
      </c>
      <c r="B16" s="35" t="s">
        <v>505</v>
      </c>
      <c r="C16" s="35">
        <v>75.8</v>
      </c>
      <c r="D16" s="35">
        <v>75.8</v>
      </c>
      <c r="E16" s="35">
        <v>100</v>
      </c>
    </row>
    <row r="17" spans="1:5" ht="25.7" customHeight="1">
      <c r="A17" s="35">
        <v>14</v>
      </c>
      <c r="B17" s="35" t="s">
        <v>506</v>
      </c>
      <c r="C17" s="35">
        <v>110.11</v>
      </c>
      <c r="D17" s="35">
        <v>110.11</v>
      </c>
      <c r="E17" s="35">
        <v>100</v>
      </c>
    </row>
    <row r="18" spans="1:5" ht="25.7" customHeight="1">
      <c r="A18" s="35">
        <v>15</v>
      </c>
      <c r="B18" s="35" t="s">
        <v>507</v>
      </c>
      <c r="C18" s="35">
        <v>109.87</v>
      </c>
      <c r="D18" s="35">
        <v>109.87</v>
      </c>
      <c r="E18" s="35">
        <v>100</v>
      </c>
    </row>
    <row r="19" spans="1:5" ht="25.7" customHeight="1">
      <c r="A19" s="35">
        <v>16</v>
      </c>
      <c r="B19" s="35" t="s">
        <v>508</v>
      </c>
      <c r="C19" s="35">
        <v>112.88</v>
      </c>
      <c r="D19" s="35">
        <v>112.88</v>
      </c>
      <c r="E19" s="35">
        <v>100</v>
      </c>
    </row>
    <row r="20" spans="1:5" ht="25.7" customHeight="1">
      <c r="A20" s="35">
        <v>17</v>
      </c>
      <c r="B20" s="35" t="s">
        <v>509</v>
      </c>
      <c r="C20" s="35">
        <v>117.77</v>
      </c>
      <c r="D20" s="35">
        <v>117.77</v>
      </c>
      <c r="E20" s="35">
        <v>100</v>
      </c>
    </row>
    <row r="21" spans="1:5" ht="25.7" customHeight="1">
      <c r="A21" s="35">
        <v>18</v>
      </c>
      <c r="B21" s="35" t="s">
        <v>510</v>
      </c>
      <c r="C21" s="35">
        <v>106.45</v>
      </c>
      <c r="D21" s="35">
        <v>106.45</v>
      </c>
      <c r="E21" s="35">
        <v>100</v>
      </c>
    </row>
    <row r="22" spans="1:5" ht="25.7" customHeight="1">
      <c r="A22" s="35">
        <v>19</v>
      </c>
      <c r="B22" s="35" t="s">
        <v>511</v>
      </c>
      <c r="C22" s="35">
        <v>91.92</v>
      </c>
      <c r="D22" s="35">
        <v>91.92</v>
      </c>
      <c r="E22" s="35">
        <v>100</v>
      </c>
    </row>
    <row r="23" spans="1:5" ht="25.7" customHeight="1">
      <c r="A23" s="35">
        <v>20</v>
      </c>
      <c r="B23" s="35" t="s">
        <v>512</v>
      </c>
      <c r="C23" s="35">
        <v>80.42</v>
      </c>
      <c r="D23" s="35">
        <v>80.42</v>
      </c>
      <c r="E23" s="35">
        <v>100</v>
      </c>
    </row>
    <row r="24" spans="1:5" ht="25.7" customHeight="1">
      <c r="A24" s="35">
        <v>21</v>
      </c>
      <c r="B24" s="35" t="s">
        <v>513</v>
      </c>
      <c r="C24" s="35">
        <v>115.18</v>
      </c>
      <c r="D24" s="35">
        <v>115.18</v>
      </c>
      <c r="E24" s="35">
        <v>100</v>
      </c>
    </row>
    <row r="25" spans="1:5" ht="25.7" customHeight="1">
      <c r="A25" s="35">
        <v>22</v>
      </c>
      <c r="B25" s="35" t="s">
        <v>514</v>
      </c>
      <c r="C25" s="35">
        <v>110.5</v>
      </c>
      <c r="D25" s="35">
        <v>110.5</v>
      </c>
      <c r="E25" s="35">
        <v>100</v>
      </c>
    </row>
    <row r="26" spans="1:5" ht="25.7" customHeight="1">
      <c r="A26" s="35">
        <v>23</v>
      </c>
      <c r="B26" s="35" t="s">
        <v>515</v>
      </c>
      <c r="C26" s="35">
        <v>94.11</v>
      </c>
      <c r="D26" s="35">
        <v>94.11</v>
      </c>
      <c r="E26" s="35">
        <v>100</v>
      </c>
    </row>
    <row r="27" spans="1:5" ht="25.7" customHeight="1">
      <c r="A27" s="40">
        <v>24</v>
      </c>
      <c r="B27" s="35" t="s">
        <v>532</v>
      </c>
      <c r="C27" s="35">
        <v>55.95</v>
      </c>
      <c r="D27" s="35">
        <v>55.95</v>
      </c>
      <c r="E27" s="35">
        <v>100</v>
      </c>
    </row>
    <row r="28" spans="1:5" ht="25.7" customHeight="1">
      <c r="A28" s="30"/>
      <c r="B28" s="35" t="s">
        <v>381</v>
      </c>
      <c r="C28" s="35">
        <f>SUM(C4:C27)</f>
        <v>2400</v>
      </c>
      <c r="D28" s="35">
        <f>SUM(D4:D27)</f>
        <v>2400</v>
      </c>
      <c r="E28" s="35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I21" sqref="I21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41" t="s">
        <v>25</v>
      </c>
      <c r="B1" s="41"/>
      <c r="C1" s="41"/>
      <c r="D1" s="41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382</v>
      </c>
      <c r="B3" s="5" t="s">
        <v>31</v>
      </c>
      <c r="C3" s="5" t="s">
        <v>394</v>
      </c>
      <c r="D3" s="5" t="s">
        <v>395</v>
      </c>
    </row>
    <row r="4" spans="1:4" ht="25.7" customHeight="1">
      <c r="A4" s="6" t="s">
        <v>384</v>
      </c>
      <c r="B4" s="8">
        <v>0</v>
      </c>
      <c r="C4" s="8">
        <v>15</v>
      </c>
      <c r="D4" s="8"/>
    </row>
    <row r="5" spans="1:4" ht="25.7" customHeight="1">
      <c r="A5" s="6" t="s">
        <v>335</v>
      </c>
      <c r="B5" s="8">
        <v>38.25</v>
      </c>
      <c r="C5" s="8">
        <v>43.69</v>
      </c>
      <c r="D5" s="8">
        <f>C5/B5*100</f>
        <v>114.22222222222223</v>
      </c>
    </row>
    <row r="6" spans="1:4" ht="25.7" customHeight="1">
      <c r="A6" s="6" t="s">
        <v>385</v>
      </c>
      <c r="B6" s="8">
        <v>11.83</v>
      </c>
      <c r="C6" s="8">
        <v>13</v>
      </c>
      <c r="D6" s="8">
        <v>109.90613593275435</v>
      </c>
    </row>
    <row r="7" spans="1:4" ht="25.7" customHeight="1">
      <c r="A7" s="6" t="s">
        <v>386</v>
      </c>
      <c r="B7" s="8">
        <v>0</v>
      </c>
      <c r="C7" s="8">
        <v>0</v>
      </c>
      <c r="D7" s="8"/>
    </row>
    <row r="8" spans="1:4" ht="25.7" customHeight="1">
      <c r="A8" s="6" t="s">
        <v>487</v>
      </c>
      <c r="B8" s="8">
        <v>11.83</v>
      </c>
      <c r="C8" s="8">
        <v>13</v>
      </c>
      <c r="D8" s="8">
        <v>109.90613593275435</v>
      </c>
    </row>
    <row r="9" spans="1:4" ht="25.7" customHeight="1">
      <c r="A9" s="6"/>
      <c r="B9" s="8"/>
      <c r="C9" s="8"/>
      <c r="D9" s="8"/>
    </row>
    <row r="10" spans="1:4" ht="25.7" customHeight="1">
      <c r="A10" s="5" t="s">
        <v>325</v>
      </c>
      <c r="B10" s="9">
        <f>B5+B6</f>
        <v>50.08</v>
      </c>
      <c r="C10" s="9">
        <v>71.69</v>
      </c>
      <c r="D10" s="8">
        <f>C10/B10*100</f>
        <v>143.15095846645366</v>
      </c>
    </row>
    <row r="11" spans="1:4" ht="25.7" customHeight="1">
      <c r="A11" s="47" t="s">
        <v>523</v>
      </c>
      <c r="B11" s="47"/>
      <c r="C11" s="47"/>
      <c r="D11" s="47"/>
    </row>
  </sheetData>
  <mergeCells count="2">
    <mergeCell ref="A1:D1"/>
    <mergeCell ref="A11:D1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8" workbookViewId="0">
      <selection activeCell="E12" sqref="E12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19" t="s">
        <v>488</v>
      </c>
    </row>
    <row r="2" spans="1:1" ht="25.7" customHeight="1">
      <c r="A2" s="16" t="s">
        <v>489</v>
      </c>
    </row>
    <row r="3" spans="1:1" ht="34.15" customHeight="1">
      <c r="A3" s="17" t="s">
        <v>524</v>
      </c>
    </row>
    <row r="4" spans="1:1" ht="25.7" customHeight="1">
      <c r="A4" s="16" t="s">
        <v>490</v>
      </c>
    </row>
    <row r="5" spans="1:1" s="26" customFormat="1" ht="42.75" customHeight="1">
      <c r="A5" s="24" t="s">
        <v>531</v>
      </c>
    </row>
    <row r="6" spans="1:1" ht="25.7" customHeight="1">
      <c r="A6" s="16" t="s">
        <v>491</v>
      </c>
    </row>
    <row r="7" spans="1:1" ht="82.7" customHeight="1">
      <c r="A7" s="17" t="s">
        <v>525</v>
      </c>
    </row>
    <row r="8" spans="1:1" ht="25.7" customHeight="1">
      <c r="A8" s="16" t="s">
        <v>492</v>
      </c>
    </row>
    <row r="9" spans="1:1" ht="76.900000000000006" customHeight="1">
      <c r="A9" s="17" t="s">
        <v>526</v>
      </c>
    </row>
    <row r="10" spans="1:1" ht="85.5" customHeight="1">
      <c r="A10" s="17" t="s">
        <v>527</v>
      </c>
    </row>
    <row r="11" spans="1:1" ht="88.35" customHeight="1">
      <c r="A11" s="17" t="s">
        <v>528</v>
      </c>
    </row>
    <row r="12" spans="1:1" ht="96.95" customHeight="1">
      <c r="A12" s="17" t="s">
        <v>529</v>
      </c>
    </row>
    <row r="13" spans="1:1" ht="25.7" customHeight="1">
      <c r="A13" s="16" t="s">
        <v>393</v>
      </c>
    </row>
    <row r="14" spans="1:1" s="26" customFormat="1" ht="28.5" customHeight="1">
      <c r="A14" s="24" t="s">
        <v>530</v>
      </c>
    </row>
  </sheetData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3" topLeftCell="A13" activePane="bottomLeft" state="frozen"/>
      <selection pane="bottomLeft" activeCell="H26" sqref="H26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41" t="s">
        <v>2</v>
      </c>
      <c r="B1" s="41"/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7" t="s">
        <v>42</v>
      </c>
      <c r="B4" s="8">
        <v>3594.61</v>
      </c>
      <c r="C4" s="8">
        <v>3532.6069870000001</v>
      </c>
      <c r="D4" s="8">
        <v>3532.6069870000001</v>
      </c>
      <c r="E4" s="9">
        <v>100</v>
      </c>
    </row>
    <row r="5" spans="1:5" ht="25.7" customHeight="1">
      <c r="A5" s="7" t="s">
        <v>43</v>
      </c>
      <c r="B5" s="8">
        <v>564.66</v>
      </c>
      <c r="C5" s="8">
        <v>505.64850000000001</v>
      </c>
      <c r="D5" s="8">
        <v>505.64850000000001</v>
      </c>
      <c r="E5" s="9">
        <v>100</v>
      </c>
    </row>
    <row r="6" spans="1:5" ht="25.7" customHeight="1">
      <c r="A6" s="7" t="s">
        <v>44</v>
      </c>
      <c r="B6" s="8">
        <v>40</v>
      </c>
      <c r="C6" s="8">
        <v>40</v>
      </c>
      <c r="D6" s="8">
        <v>40</v>
      </c>
      <c r="E6" s="9">
        <v>100</v>
      </c>
    </row>
    <row r="7" spans="1:5" ht="25.7" customHeight="1">
      <c r="A7" s="7" t="s">
        <v>45</v>
      </c>
      <c r="B7" s="8">
        <v>794.85</v>
      </c>
      <c r="C7" s="8">
        <v>380.02913100000001</v>
      </c>
      <c r="D7" s="8">
        <v>380.02913100000001</v>
      </c>
      <c r="E7" s="9">
        <v>100</v>
      </c>
    </row>
    <row r="8" spans="1:5" ht="25.7" customHeight="1">
      <c r="A8" s="7" t="s">
        <v>46</v>
      </c>
      <c r="B8" s="8">
        <v>21656.29</v>
      </c>
      <c r="C8" s="8">
        <v>22080.646693999999</v>
      </c>
      <c r="D8" s="8">
        <v>22080.646693999999</v>
      </c>
      <c r="E8" s="9">
        <v>100</v>
      </c>
    </row>
    <row r="9" spans="1:5" ht="25.7" customHeight="1">
      <c r="A9" s="7" t="s">
        <v>47</v>
      </c>
      <c r="B9" s="8">
        <v>1890.94</v>
      </c>
      <c r="C9" s="8">
        <v>2030.455367</v>
      </c>
      <c r="D9" s="8">
        <v>2030.455367</v>
      </c>
      <c r="E9" s="9">
        <v>100</v>
      </c>
    </row>
    <row r="10" spans="1:5" ht="25.7" customHeight="1">
      <c r="A10" s="7" t="s">
        <v>48</v>
      </c>
      <c r="B10" s="8">
        <v>1426.04</v>
      </c>
      <c r="C10" s="8">
        <v>1181.0448759999999</v>
      </c>
      <c r="D10" s="8">
        <v>1181.0448759999999</v>
      </c>
      <c r="E10" s="9">
        <v>100</v>
      </c>
    </row>
    <row r="11" spans="1:5" ht="25.7" customHeight="1">
      <c r="A11" s="7" t="s">
        <v>49</v>
      </c>
      <c r="B11" s="8">
        <v>31216.400000000001</v>
      </c>
      <c r="C11" s="8">
        <v>20755.721374000001</v>
      </c>
      <c r="D11" s="8">
        <v>20755.721374000001</v>
      </c>
      <c r="E11" s="9">
        <v>100</v>
      </c>
    </row>
    <row r="12" spans="1:5" ht="25.7" customHeight="1">
      <c r="A12" s="7" t="s">
        <v>50</v>
      </c>
      <c r="B12" s="8">
        <v>43079.98</v>
      </c>
      <c r="C12" s="8">
        <v>63533.01539</v>
      </c>
      <c r="D12" s="8">
        <v>63533.01539</v>
      </c>
      <c r="E12" s="9">
        <v>100</v>
      </c>
    </row>
    <row r="13" spans="1:5" ht="25.7" customHeight="1">
      <c r="A13" s="7" t="s">
        <v>51</v>
      </c>
      <c r="B13" s="8">
        <v>18984.8</v>
      </c>
      <c r="C13" s="8">
        <v>27527.07</v>
      </c>
      <c r="D13" s="8">
        <v>27527.07</v>
      </c>
      <c r="E13" s="9">
        <v>100</v>
      </c>
    </row>
    <row r="14" spans="1:5" ht="25.7" customHeight="1">
      <c r="A14" s="7" t="s">
        <v>52</v>
      </c>
      <c r="B14" s="8">
        <v>128456.82</v>
      </c>
      <c r="C14" s="8">
        <v>121694.76700000001</v>
      </c>
      <c r="D14" s="8">
        <v>121694.76700000001</v>
      </c>
      <c r="E14" s="9">
        <v>100</v>
      </c>
    </row>
    <row r="15" spans="1:5" ht="25.7" customHeight="1">
      <c r="A15" s="7" t="s">
        <v>53</v>
      </c>
      <c r="B15" s="8">
        <v>677.46</v>
      </c>
      <c r="C15" s="8">
        <v>666.48479999999995</v>
      </c>
      <c r="D15" s="8">
        <v>666.48479999999995</v>
      </c>
      <c r="E15" s="9">
        <v>100</v>
      </c>
    </row>
    <row r="16" spans="1:5" ht="25.7" customHeight="1">
      <c r="A16" s="7" t="s">
        <v>54</v>
      </c>
      <c r="B16" s="8">
        <v>1940</v>
      </c>
      <c r="C16" s="8"/>
      <c r="D16" s="8"/>
      <c r="E16" s="9"/>
    </row>
    <row r="17" spans="1:5" ht="25.7" customHeight="1">
      <c r="A17" s="7" t="s">
        <v>55</v>
      </c>
      <c r="B17" s="8">
        <v>1476</v>
      </c>
      <c r="C17" s="8">
        <v>1401.605039</v>
      </c>
      <c r="D17" s="8">
        <v>1401.605039</v>
      </c>
      <c r="E17" s="9">
        <v>100</v>
      </c>
    </row>
    <row r="18" spans="1:5" ht="25.7" customHeight="1">
      <c r="A18" s="5" t="s">
        <v>56</v>
      </c>
      <c r="B18" s="9">
        <v>255798.85</v>
      </c>
      <c r="C18" s="9">
        <f>SUM(C4:C17)</f>
        <v>265329.09515799995</v>
      </c>
      <c r="D18" s="9">
        <v>265329.09515800001</v>
      </c>
      <c r="E18" s="9">
        <v>100</v>
      </c>
    </row>
  </sheetData>
  <autoFilter ref="A3:E18"/>
  <mergeCells count="1">
    <mergeCell ref="A1:E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workbookViewId="0">
      <pane ySplit="3" topLeftCell="A130" activePane="bottomLeft" state="frozen"/>
      <selection pane="bottomLeft" activeCell="M136" sqref="M136"/>
    </sheetView>
  </sheetViews>
  <sheetFormatPr defaultColWidth="10" defaultRowHeight="13.5"/>
  <cols>
    <col min="1" max="1" width="12.25" customWidth="1"/>
    <col min="2" max="2" width="28.25" customWidth="1"/>
    <col min="3" max="3" width="20.5" customWidth="1"/>
    <col min="4" max="6" width="19.5" customWidth="1"/>
    <col min="7" max="8" width="9.75" customWidth="1"/>
  </cols>
  <sheetData>
    <row r="1" spans="1:6" ht="39.950000000000003" customHeight="1">
      <c r="A1" s="41" t="s">
        <v>3</v>
      </c>
      <c r="B1" s="41"/>
      <c r="C1" s="41"/>
      <c r="D1" s="41"/>
      <c r="E1" s="41"/>
      <c r="F1" s="41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57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32</v>
      </c>
    </row>
    <row r="4" spans="1:6" ht="25.7" customHeight="1">
      <c r="A4" s="7" t="s">
        <v>58</v>
      </c>
      <c r="B4" s="7" t="s">
        <v>59</v>
      </c>
      <c r="C4" s="8">
        <v>3594.61</v>
      </c>
      <c r="D4" s="8">
        <v>3532.6069870000001</v>
      </c>
      <c r="E4" s="8">
        <v>3532.6069870000001</v>
      </c>
      <c r="F4" s="8">
        <v>100</v>
      </c>
    </row>
    <row r="5" spans="1:6" ht="25.7" customHeight="1">
      <c r="A5" s="7" t="s">
        <v>60</v>
      </c>
      <c r="B5" s="7" t="s">
        <v>61</v>
      </c>
      <c r="C5" s="8">
        <v>204.4</v>
      </c>
      <c r="D5" s="8">
        <v>261.84438999999998</v>
      </c>
      <c r="E5" s="8">
        <v>261.84438999999998</v>
      </c>
      <c r="F5" s="8">
        <v>100</v>
      </c>
    </row>
    <row r="6" spans="1:6" ht="25.7" customHeight="1">
      <c r="A6" s="7" t="s">
        <v>62</v>
      </c>
      <c r="B6" s="7" t="s">
        <v>63</v>
      </c>
      <c r="C6" s="8">
        <v>200</v>
      </c>
      <c r="D6" s="8">
        <v>191.57639</v>
      </c>
      <c r="E6" s="8">
        <v>191.57639</v>
      </c>
      <c r="F6" s="8">
        <v>100</v>
      </c>
    </row>
    <row r="7" spans="1:6" ht="25.7" customHeight="1">
      <c r="A7" s="7" t="s">
        <v>64</v>
      </c>
      <c r="B7" s="7" t="s">
        <v>65</v>
      </c>
      <c r="C7" s="8">
        <v>4.4000000000000004</v>
      </c>
      <c r="D7" s="8">
        <v>3.25</v>
      </c>
      <c r="E7" s="8">
        <v>3.25</v>
      </c>
      <c r="F7" s="8">
        <v>100</v>
      </c>
    </row>
    <row r="8" spans="1:6" ht="25.7" customHeight="1">
      <c r="A8" s="7" t="s">
        <v>66</v>
      </c>
      <c r="B8" s="7" t="s">
        <v>67</v>
      </c>
      <c r="C8" s="8"/>
      <c r="D8" s="8">
        <v>67.018000000000001</v>
      </c>
      <c r="E8" s="8">
        <v>67.018000000000001</v>
      </c>
      <c r="F8" s="8">
        <v>100</v>
      </c>
    </row>
    <row r="9" spans="1:6" ht="25.7" customHeight="1">
      <c r="A9" s="7" t="s">
        <v>68</v>
      </c>
      <c r="B9" s="7" t="s">
        <v>69</v>
      </c>
      <c r="C9" s="8">
        <v>2339.27</v>
      </c>
      <c r="D9" s="8">
        <v>2001.6768030000001</v>
      </c>
      <c r="E9" s="8">
        <v>2001.6768030000001</v>
      </c>
      <c r="F9" s="8">
        <v>100</v>
      </c>
    </row>
    <row r="10" spans="1:6" ht="25.7" customHeight="1">
      <c r="A10" s="7" t="s">
        <v>70</v>
      </c>
      <c r="B10" s="7" t="s">
        <v>71</v>
      </c>
      <c r="C10" s="8">
        <v>2339.27</v>
      </c>
      <c r="D10" s="8">
        <v>2001.6768030000001</v>
      </c>
      <c r="E10" s="8">
        <v>2001.6768030000001</v>
      </c>
      <c r="F10" s="8">
        <v>100</v>
      </c>
    </row>
    <row r="11" spans="1:6" ht="25.7" customHeight="1">
      <c r="A11" s="7" t="s">
        <v>72</v>
      </c>
      <c r="B11" s="7" t="s">
        <v>73</v>
      </c>
      <c r="C11" s="8">
        <v>174</v>
      </c>
      <c r="D11" s="8">
        <v>250.52628899999999</v>
      </c>
      <c r="E11" s="8">
        <v>250.52628899999999</v>
      </c>
      <c r="F11" s="8">
        <v>100</v>
      </c>
    </row>
    <row r="12" spans="1:6" ht="25.7" customHeight="1">
      <c r="A12" s="7" t="s">
        <v>74</v>
      </c>
      <c r="B12" s="7" t="s">
        <v>75</v>
      </c>
      <c r="C12" s="8">
        <v>174</v>
      </c>
      <c r="D12" s="8">
        <v>250.52628899999999</v>
      </c>
      <c r="E12" s="8">
        <v>250.52628899999999</v>
      </c>
      <c r="F12" s="8">
        <v>100</v>
      </c>
    </row>
    <row r="13" spans="1:6" ht="25.7" customHeight="1">
      <c r="A13" s="7" t="s">
        <v>76</v>
      </c>
      <c r="B13" s="7" t="s">
        <v>77</v>
      </c>
      <c r="C13" s="8"/>
      <c r="D13" s="8">
        <v>15.579000000000001</v>
      </c>
      <c r="E13" s="8">
        <v>15.579000000000001</v>
      </c>
      <c r="F13" s="8">
        <v>100</v>
      </c>
    </row>
    <row r="14" spans="1:6" ht="25.7" customHeight="1">
      <c r="A14" s="7" t="s">
        <v>78</v>
      </c>
      <c r="B14" s="7" t="s">
        <v>79</v>
      </c>
      <c r="C14" s="8"/>
      <c r="D14" s="8">
        <v>15.579000000000001</v>
      </c>
      <c r="E14" s="8">
        <v>15.579000000000001</v>
      </c>
      <c r="F14" s="8">
        <v>100</v>
      </c>
    </row>
    <row r="15" spans="1:6" ht="25.7" customHeight="1">
      <c r="A15" s="7" t="s">
        <v>80</v>
      </c>
      <c r="B15" s="7" t="s">
        <v>81</v>
      </c>
      <c r="C15" s="8">
        <v>295.92</v>
      </c>
      <c r="D15" s="8">
        <v>339.28816499999999</v>
      </c>
      <c r="E15" s="8">
        <v>339.28816499999999</v>
      </c>
      <c r="F15" s="8">
        <v>100</v>
      </c>
    </row>
    <row r="16" spans="1:6" ht="25.7" customHeight="1">
      <c r="A16" s="7" t="s">
        <v>82</v>
      </c>
      <c r="B16" s="7" t="s">
        <v>83</v>
      </c>
      <c r="C16" s="8">
        <v>93.92</v>
      </c>
      <c r="D16" s="8">
        <v>295.25773299999997</v>
      </c>
      <c r="E16" s="8">
        <v>295.25773299999997</v>
      </c>
      <c r="F16" s="8">
        <v>100</v>
      </c>
    </row>
    <row r="17" spans="1:6" ht="25.7" customHeight="1">
      <c r="A17" s="7" t="s">
        <v>84</v>
      </c>
      <c r="B17" s="7" t="s">
        <v>81</v>
      </c>
      <c r="C17" s="8">
        <v>202</v>
      </c>
      <c r="D17" s="8">
        <v>44.030431999999998</v>
      </c>
      <c r="E17" s="8">
        <v>44.030431999999998</v>
      </c>
      <c r="F17" s="8">
        <v>100</v>
      </c>
    </row>
    <row r="18" spans="1:6" ht="25.7" customHeight="1">
      <c r="A18" s="7" t="s">
        <v>85</v>
      </c>
      <c r="B18" s="7" t="s">
        <v>86</v>
      </c>
      <c r="C18" s="8">
        <v>581.02</v>
      </c>
      <c r="D18" s="8">
        <v>663.69233999999994</v>
      </c>
      <c r="E18" s="8">
        <v>663.69233999999994</v>
      </c>
      <c r="F18" s="8">
        <v>100</v>
      </c>
    </row>
    <row r="19" spans="1:6" ht="25.7" customHeight="1">
      <c r="A19" s="7" t="s">
        <v>87</v>
      </c>
      <c r="B19" s="7" t="s">
        <v>86</v>
      </c>
      <c r="C19" s="8">
        <v>581.02</v>
      </c>
      <c r="D19" s="8">
        <v>663.69233999999994</v>
      </c>
      <c r="E19" s="8">
        <v>663.69233999999994</v>
      </c>
      <c r="F19" s="8">
        <v>100</v>
      </c>
    </row>
    <row r="20" spans="1:6" ht="25.7" customHeight="1">
      <c r="A20" s="7" t="s">
        <v>88</v>
      </c>
      <c r="B20" s="7" t="s">
        <v>89</v>
      </c>
      <c r="C20" s="8">
        <v>564.66</v>
      </c>
      <c r="D20" s="8">
        <v>505.64850000000001</v>
      </c>
      <c r="E20" s="8">
        <v>505.64850000000001</v>
      </c>
      <c r="F20" s="8">
        <v>100</v>
      </c>
    </row>
    <row r="21" spans="1:6" ht="25.7" customHeight="1">
      <c r="A21" s="7" t="s">
        <v>90</v>
      </c>
      <c r="B21" s="7" t="s">
        <v>91</v>
      </c>
      <c r="C21" s="8">
        <v>303.81</v>
      </c>
      <c r="D21" s="8">
        <v>262.40649999999999</v>
      </c>
      <c r="E21" s="8">
        <v>262.40649999999999</v>
      </c>
      <c r="F21" s="8">
        <v>100</v>
      </c>
    </row>
    <row r="22" spans="1:6" ht="25.7" customHeight="1">
      <c r="A22" s="7" t="s">
        <v>92</v>
      </c>
      <c r="B22" s="7" t="s">
        <v>93</v>
      </c>
      <c r="C22" s="8">
        <v>111.6</v>
      </c>
      <c r="D22" s="8">
        <v>111.5</v>
      </c>
      <c r="E22" s="8">
        <v>111.5</v>
      </c>
      <c r="F22" s="8">
        <v>100</v>
      </c>
    </row>
    <row r="23" spans="1:6" ht="25.7" customHeight="1">
      <c r="A23" s="7" t="s">
        <v>94</v>
      </c>
      <c r="B23" s="7" t="s">
        <v>95</v>
      </c>
      <c r="C23" s="8">
        <v>76.91</v>
      </c>
      <c r="D23" s="8">
        <v>35.606499999999997</v>
      </c>
      <c r="E23" s="8">
        <v>35.606499999999997</v>
      </c>
      <c r="F23" s="8">
        <v>100</v>
      </c>
    </row>
    <row r="24" spans="1:6" ht="25.7" customHeight="1">
      <c r="A24" s="7" t="s">
        <v>96</v>
      </c>
      <c r="B24" s="7" t="s">
        <v>97</v>
      </c>
      <c r="C24" s="8">
        <v>115.3</v>
      </c>
      <c r="D24" s="8">
        <v>115.3</v>
      </c>
      <c r="E24" s="8">
        <v>115.3</v>
      </c>
      <c r="F24" s="8">
        <v>100</v>
      </c>
    </row>
    <row r="25" spans="1:6" ht="25.7" customHeight="1">
      <c r="A25" s="7" t="s">
        <v>98</v>
      </c>
      <c r="B25" s="7" t="s">
        <v>99</v>
      </c>
      <c r="C25" s="8">
        <v>260.85000000000002</v>
      </c>
      <c r="D25" s="8">
        <v>243.24199999999999</v>
      </c>
      <c r="E25" s="8">
        <v>243.24199999999999</v>
      </c>
      <c r="F25" s="8">
        <v>100</v>
      </c>
    </row>
    <row r="26" spans="1:6" ht="25.7" customHeight="1">
      <c r="A26" s="7" t="s">
        <v>100</v>
      </c>
      <c r="B26" s="7" t="s">
        <v>99</v>
      </c>
      <c r="C26" s="8">
        <v>260.85000000000002</v>
      </c>
      <c r="D26" s="8">
        <v>243.24199999999999</v>
      </c>
      <c r="E26" s="8">
        <v>243.24199999999999</v>
      </c>
      <c r="F26" s="8">
        <v>100</v>
      </c>
    </row>
    <row r="27" spans="1:6" ht="25.7" customHeight="1">
      <c r="A27" s="7" t="s">
        <v>101</v>
      </c>
      <c r="B27" s="7" t="s">
        <v>102</v>
      </c>
      <c r="C27" s="8">
        <v>40</v>
      </c>
      <c r="D27" s="8">
        <v>40</v>
      </c>
      <c r="E27" s="8">
        <v>40</v>
      </c>
      <c r="F27" s="8">
        <v>100</v>
      </c>
    </row>
    <row r="28" spans="1:6" ht="25.7" customHeight="1">
      <c r="A28" s="7" t="s">
        <v>103</v>
      </c>
      <c r="B28" s="7" t="s">
        <v>104</v>
      </c>
      <c r="C28" s="8">
        <v>40</v>
      </c>
      <c r="D28" s="8">
        <v>40</v>
      </c>
      <c r="E28" s="8">
        <v>40</v>
      </c>
      <c r="F28" s="8">
        <v>100</v>
      </c>
    </row>
    <row r="29" spans="1:6" ht="25.7" customHeight="1">
      <c r="A29" s="7" t="s">
        <v>105</v>
      </c>
      <c r="B29" s="7" t="s">
        <v>104</v>
      </c>
      <c r="C29" s="8">
        <v>40</v>
      </c>
      <c r="D29" s="8">
        <v>40</v>
      </c>
      <c r="E29" s="8">
        <v>40</v>
      </c>
      <c r="F29" s="8">
        <v>100</v>
      </c>
    </row>
    <row r="30" spans="1:6" ht="25.7" customHeight="1">
      <c r="A30" s="7" t="s">
        <v>106</v>
      </c>
      <c r="B30" s="7" t="s">
        <v>107</v>
      </c>
      <c r="C30" s="8">
        <v>794.85</v>
      </c>
      <c r="D30" s="8">
        <v>380.02913100000001</v>
      </c>
      <c r="E30" s="8">
        <v>380.02913100000001</v>
      </c>
      <c r="F30" s="8">
        <v>100</v>
      </c>
    </row>
    <row r="31" spans="1:6" ht="25.7" customHeight="1">
      <c r="A31" s="7" t="s">
        <v>108</v>
      </c>
      <c r="B31" s="7" t="s">
        <v>109</v>
      </c>
      <c r="C31" s="8"/>
      <c r="D31" s="8">
        <v>1</v>
      </c>
      <c r="E31" s="8">
        <v>1</v>
      </c>
      <c r="F31" s="8">
        <v>100</v>
      </c>
    </row>
    <row r="32" spans="1:6" ht="25.7" customHeight="1">
      <c r="A32" s="7" t="s">
        <v>110</v>
      </c>
      <c r="B32" s="7" t="s">
        <v>111</v>
      </c>
      <c r="C32" s="8"/>
      <c r="D32" s="8">
        <v>1</v>
      </c>
      <c r="E32" s="8">
        <v>1</v>
      </c>
      <c r="F32" s="8">
        <v>100</v>
      </c>
    </row>
    <row r="33" spans="1:6" ht="25.7" customHeight="1">
      <c r="A33" s="7" t="s">
        <v>112</v>
      </c>
      <c r="B33" s="7" t="s">
        <v>113</v>
      </c>
      <c r="C33" s="8">
        <v>5.5</v>
      </c>
      <c r="D33" s="8">
        <v>5.5</v>
      </c>
      <c r="E33" s="8">
        <v>5.5</v>
      </c>
      <c r="F33" s="8">
        <v>100</v>
      </c>
    </row>
    <row r="34" spans="1:6" ht="25.7" customHeight="1">
      <c r="A34" s="7" t="s">
        <v>114</v>
      </c>
      <c r="B34" s="7" t="s">
        <v>115</v>
      </c>
      <c r="C34" s="8">
        <v>5.5</v>
      </c>
      <c r="D34" s="8">
        <v>5.5</v>
      </c>
      <c r="E34" s="8">
        <v>5.5</v>
      </c>
      <c r="F34" s="8">
        <v>100</v>
      </c>
    </row>
    <row r="35" spans="1:6" ht="25.7" customHeight="1">
      <c r="A35" s="7" t="s">
        <v>116</v>
      </c>
      <c r="B35" s="7" t="s">
        <v>117</v>
      </c>
      <c r="C35" s="8">
        <v>789.35</v>
      </c>
      <c r="D35" s="8">
        <v>373.52913100000001</v>
      </c>
      <c r="E35" s="8">
        <v>373.52913100000001</v>
      </c>
      <c r="F35" s="8">
        <v>100</v>
      </c>
    </row>
    <row r="36" spans="1:6" ht="25.7" customHeight="1">
      <c r="A36" s="7" t="s">
        <v>118</v>
      </c>
      <c r="B36" s="7" t="s">
        <v>117</v>
      </c>
      <c r="C36" s="8">
        <v>789.35</v>
      </c>
      <c r="D36" s="8">
        <v>373.52913100000001</v>
      </c>
      <c r="E36" s="8">
        <v>373.52913100000001</v>
      </c>
      <c r="F36" s="8">
        <v>100</v>
      </c>
    </row>
    <row r="37" spans="1:6" ht="25.7" customHeight="1">
      <c r="A37" s="7" t="s">
        <v>119</v>
      </c>
      <c r="B37" s="7" t="s">
        <v>120</v>
      </c>
      <c r="C37" s="8">
        <v>21656.29</v>
      </c>
      <c r="D37" s="8">
        <v>22080.646693999999</v>
      </c>
      <c r="E37" s="8">
        <v>22080.646693999999</v>
      </c>
      <c r="F37" s="8">
        <v>100</v>
      </c>
    </row>
    <row r="38" spans="1:6" ht="25.7" customHeight="1">
      <c r="A38" s="7" t="s">
        <v>121</v>
      </c>
      <c r="B38" s="7" t="s">
        <v>122</v>
      </c>
      <c r="C38" s="8">
        <v>1.5</v>
      </c>
      <c r="D38" s="8">
        <v>1.5</v>
      </c>
      <c r="E38" s="8">
        <v>1.5</v>
      </c>
      <c r="F38" s="8">
        <v>100</v>
      </c>
    </row>
    <row r="39" spans="1:6" ht="25.7" customHeight="1">
      <c r="A39" s="7" t="s">
        <v>123</v>
      </c>
      <c r="B39" s="7" t="s">
        <v>124</v>
      </c>
      <c r="C39" s="8">
        <v>1.5</v>
      </c>
      <c r="D39" s="8">
        <v>1.5</v>
      </c>
      <c r="E39" s="8">
        <v>1.5</v>
      </c>
      <c r="F39" s="8">
        <v>100</v>
      </c>
    </row>
    <row r="40" spans="1:6" ht="25.7" customHeight="1">
      <c r="A40" s="7" t="s">
        <v>125</v>
      </c>
      <c r="B40" s="7" t="s">
        <v>126</v>
      </c>
      <c r="C40" s="8">
        <v>1769.91</v>
      </c>
      <c r="D40" s="8">
        <v>1812.546726</v>
      </c>
      <c r="E40" s="8">
        <v>1812.546726</v>
      </c>
      <c r="F40" s="8">
        <v>100</v>
      </c>
    </row>
    <row r="41" spans="1:6" ht="25.7" customHeight="1">
      <c r="A41" s="7" t="s">
        <v>127</v>
      </c>
      <c r="B41" s="7" t="s">
        <v>128</v>
      </c>
      <c r="C41" s="8">
        <v>1183.46</v>
      </c>
      <c r="D41" s="8">
        <v>1224.256022</v>
      </c>
      <c r="E41" s="8">
        <v>1224.256022</v>
      </c>
      <c r="F41" s="8">
        <v>100</v>
      </c>
    </row>
    <row r="42" spans="1:6" ht="25.7" customHeight="1">
      <c r="A42" s="7" t="s">
        <v>129</v>
      </c>
      <c r="B42" s="7" t="s">
        <v>130</v>
      </c>
      <c r="C42" s="8">
        <v>586.45000000000005</v>
      </c>
      <c r="D42" s="8">
        <v>588.29070400000001</v>
      </c>
      <c r="E42" s="8">
        <v>588.29070400000001</v>
      </c>
      <c r="F42" s="8">
        <v>100</v>
      </c>
    </row>
    <row r="43" spans="1:6" ht="25.7" customHeight="1">
      <c r="A43" s="7" t="s">
        <v>131</v>
      </c>
      <c r="B43" s="7" t="s">
        <v>132</v>
      </c>
      <c r="C43" s="8">
        <v>570.34</v>
      </c>
      <c r="D43" s="8">
        <v>507.28986099999997</v>
      </c>
      <c r="E43" s="8">
        <v>507.28986099999997</v>
      </c>
      <c r="F43" s="8">
        <v>100</v>
      </c>
    </row>
    <row r="44" spans="1:6" ht="25.7" customHeight="1">
      <c r="A44" s="7" t="s">
        <v>133</v>
      </c>
      <c r="B44" s="7" t="s">
        <v>134</v>
      </c>
      <c r="C44" s="8">
        <v>16.09</v>
      </c>
      <c r="D44" s="8">
        <v>12.764480000000001</v>
      </c>
      <c r="E44" s="8">
        <v>12.764480000000001</v>
      </c>
      <c r="F44" s="8">
        <v>100</v>
      </c>
    </row>
    <row r="45" spans="1:6" ht="25.7" customHeight="1">
      <c r="A45" s="7" t="s">
        <v>135</v>
      </c>
      <c r="B45" s="7" t="s">
        <v>136</v>
      </c>
      <c r="C45" s="8">
        <v>32.200000000000003</v>
      </c>
      <c r="D45" s="8">
        <v>21.566435999999999</v>
      </c>
      <c r="E45" s="8">
        <v>21.566435999999999</v>
      </c>
      <c r="F45" s="8">
        <v>100</v>
      </c>
    </row>
    <row r="46" spans="1:6" ht="25.7" customHeight="1">
      <c r="A46" s="7" t="s">
        <v>137</v>
      </c>
      <c r="B46" s="7" t="s">
        <v>138</v>
      </c>
      <c r="C46" s="8">
        <v>336.65</v>
      </c>
      <c r="D46" s="8">
        <v>302.01098500000001</v>
      </c>
      <c r="E46" s="8">
        <v>302.01098500000001</v>
      </c>
      <c r="F46" s="8">
        <v>100</v>
      </c>
    </row>
    <row r="47" spans="1:6" ht="25.7" customHeight="1">
      <c r="A47" s="7" t="s">
        <v>139</v>
      </c>
      <c r="B47" s="7" t="s">
        <v>140</v>
      </c>
      <c r="C47" s="8">
        <v>185.4</v>
      </c>
      <c r="D47" s="8">
        <v>170.94795999999999</v>
      </c>
      <c r="E47" s="8">
        <v>170.94795999999999</v>
      </c>
      <c r="F47" s="8">
        <v>100</v>
      </c>
    </row>
    <row r="48" spans="1:6" ht="25.7" customHeight="1">
      <c r="A48" s="7" t="s">
        <v>141</v>
      </c>
      <c r="B48" s="7" t="s">
        <v>142</v>
      </c>
      <c r="C48" s="8">
        <v>7177.18</v>
      </c>
      <c r="D48" s="8">
        <v>7358.7446</v>
      </c>
      <c r="E48" s="8">
        <v>7358.7446</v>
      </c>
      <c r="F48" s="8">
        <v>100</v>
      </c>
    </row>
    <row r="49" spans="1:6" ht="25.7" customHeight="1">
      <c r="A49" s="7" t="s">
        <v>143</v>
      </c>
      <c r="B49" s="7" t="s">
        <v>144</v>
      </c>
      <c r="C49" s="8">
        <v>50</v>
      </c>
      <c r="D49" s="8">
        <v>33.43338</v>
      </c>
      <c r="E49" s="8">
        <v>33.43338</v>
      </c>
      <c r="F49" s="8">
        <v>100</v>
      </c>
    </row>
    <row r="50" spans="1:6" ht="25.7" customHeight="1">
      <c r="A50" s="7" t="s">
        <v>145</v>
      </c>
      <c r="B50" s="7" t="s">
        <v>146</v>
      </c>
      <c r="C50" s="8">
        <v>6194.71</v>
      </c>
      <c r="D50" s="8">
        <v>6818.2142199999998</v>
      </c>
      <c r="E50" s="8">
        <v>6818.2142199999998</v>
      </c>
      <c r="F50" s="8">
        <v>100</v>
      </c>
    </row>
    <row r="51" spans="1:6" ht="25.7" customHeight="1">
      <c r="A51" s="7" t="s">
        <v>147</v>
      </c>
      <c r="B51" s="7" t="s">
        <v>148</v>
      </c>
      <c r="C51" s="8">
        <v>932.47</v>
      </c>
      <c r="D51" s="8">
        <v>507.09699999999998</v>
      </c>
      <c r="E51" s="8">
        <v>507.09699999999998</v>
      </c>
      <c r="F51" s="8">
        <v>100</v>
      </c>
    </row>
    <row r="52" spans="1:6" ht="25.7" customHeight="1">
      <c r="A52" s="7" t="s">
        <v>149</v>
      </c>
      <c r="B52" s="7" t="s">
        <v>150</v>
      </c>
      <c r="C52" s="8">
        <v>428.29</v>
      </c>
      <c r="D52" s="8">
        <v>452.12259999999998</v>
      </c>
      <c r="E52" s="8">
        <v>452.12259999999998</v>
      </c>
      <c r="F52" s="8">
        <v>100</v>
      </c>
    </row>
    <row r="53" spans="1:6" ht="25.7" customHeight="1">
      <c r="A53" s="7" t="s">
        <v>151</v>
      </c>
      <c r="B53" s="7" t="s">
        <v>152</v>
      </c>
      <c r="C53" s="8"/>
      <c r="D53" s="8">
        <v>9.8588000000000005</v>
      </c>
      <c r="E53" s="8">
        <v>9.8588000000000005</v>
      </c>
      <c r="F53" s="8">
        <v>100</v>
      </c>
    </row>
    <row r="54" spans="1:6" ht="25.7" customHeight="1">
      <c r="A54" s="7" t="s">
        <v>153</v>
      </c>
      <c r="B54" s="7" t="s">
        <v>154</v>
      </c>
      <c r="C54" s="8">
        <v>26.28</v>
      </c>
      <c r="D54" s="8">
        <v>55.656700000000001</v>
      </c>
      <c r="E54" s="8">
        <v>55.656700000000001</v>
      </c>
      <c r="F54" s="8">
        <v>100</v>
      </c>
    </row>
    <row r="55" spans="1:6" ht="25.7" customHeight="1">
      <c r="A55" s="7" t="s">
        <v>155</v>
      </c>
      <c r="B55" s="7" t="s">
        <v>156</v>
      </c>
      <c r="C55" s="8">
        <v>339.08</v>
      </c>
      <c r="D55" s="8">
        <v>334.03989999999999</v>
      </c>
      <c r="E55" s="8">
        <v>334.03989999999999</v>
      </c>
      <c r="F55" s="8">
        <v>100</v>
      </c>
    </row>
    <row r="56" spans="1:6" ht="25.7" customHeight="1">
      <c r="A56" s="7" t="s">
        <v>157</v>
      </c>
      <c r="B56" s="7" t="s">
        <v>158</v>
      </c>
      <c r="C56" s="8">
        <v>22</v>
      </c>
      <c r="D56" s="8">
        <v>11.767200000000001</v>
      </c>
      <c r="E56" s="8">
        <v>11.767200000000001</v>
      </c>
      <c r="F56" s="8">
        <v>100</v>
      </c>
    </row>
    <row r="57" spans="1:6" ht="25.7" customHeight="1">
      <c r="A57" s="7" t="s">
        <v>159</v>
      </c>
      <c r="B57" s="7" t="s">
        <v>160</v>
      </c>
      <c r="C57" s="8">
        <v>36.159999999999997</v>
      </c>
      <c r="D57" s="8">
        <v>36.159999999999997</v>
      </c>
      <c r="E57" s="8">
        <v>36.159999999999997</v>
      </c>
      <c r="F57" s="8">
        <v>100</v>
      </c>
    </row>
    <row r="58" spans="1:6" ht="25.7" customHeight="1">
      <c r="A58" s="7" t="s">
        <v>161</v>
      </c>
      <c r="B58" s="7" t="s">
        <v>162</v>
      </c>
      <c r="C58" s="8">
        <v>4.7699999999999996</v>
      </c>
      <c r="D58" s="8">
        <v>4.6399999999999997</v>
      </c>
      <c r="E58" s="8">
        <v>4.6399999999999997</v>
      </c>
      <c r="F58" s="8">
        <v>100</v>
      </c>
    </row>
    <row r="59" spans="1:6" ht="25.7" customHeight="1">
      <c r="A59" s="7" t="s">
        <v>163</v>
      </c>
      <c r="B59" s="7" t="s">
        <v>164</v>
      </c>
      <c r="C59" s="8">
        <v>328</v>
      </c>
      <c r="D59" s="8">
        <v>326.12099999999998</v>
      </c>
      <c r="E59" s="8">
        <v>326.12099999999998</v>
      </c>
      <c r="F59" s="8">
        <v>100</v>
      </c>
    </row>
    <row r="60" spans="1:6" ht="25.7" customHeight="1">
      <c r="A60" s="7" t="s">
        <v>165</v>
      </c>
      <c r="B60" s="7" t="s">
        <v>166</v>
      </c>
      <c r="C60" s="8">
        <v>60</v>
      </c>
      <c r="D60" s="8">
        <v>58.121000000000002</v>
      </c>
      <c r="E60" s="8">
        <v>58.121000000000002</v>
      </c>
      <c r="F60" s="8">
        <v>100</v>
      </c>
    </row>
    <row r="61" spans="1:6" ht="25.7" customHeight="1">
      <c r="A61" s="7" t="s">
        <v>167</v>
      </c>
      <c r="B61" s="7" t="s">
        <v>168</v>
      </c>
      <c r="C61" s="8">
        <v>268</v>
      </c>
      <c r="D61" s="8">
        <v>268</v>
      </c>
      <c r="E61" s="8">
        <v>268</v>
      </c>
      <c r="F61" s="8">
        <v>100</v>
      </c>
    </row>
    <row r="62" spans="1:6" ht="25.7" customHeight="1">
      <c r="A62" s="7" t="s">
        <v>169</v>
      </c>
      <c r="B62" s="7" t="s">
        <v>170</v>
      </c>
      <c r="C62" s="8">
        <v>840.4</v>
      </c>
      <c r="D62" s="8">
        <v>550.23800000000006</v>
      </c>
      <c r="E62" s="8">
        <v>550.23800000000006</v>
      </c>
      <c r="F62" s="8">
        <v>100</v>
      </c>
    </row>
    <row r="63" spans="1:6" ht="25.7" customHeight="1">
      <c r="A63" s="7" t="s">
        <v>171</v>
      </c>
      <c r="B63" s="7" t="s">
        <v>172</v>
      </c>
      <c r="C63" s="8">
        <v>274</v>
      </c>
      <c r="D63" s="8">
        <v>330.47199999999998</v>
      </c>
      <c r="E63" s="8">
        <v>330.47199999999998</v>
      </c>
      <c r="F63" s="8">
        <v>100</v>
      </c>
    </row>
    <row r="64" spans="1:6" ht="25.7" customHeight="1">
      <c r="A64" s="7" t="s">
        <v>173</v>
      </c>
      <c r="B64" s="7" t="s">
        <v>174</v>
      </c>
      <c r="C64" s="8">
        <v>566.4</v>
      </c>
      <c r="D64" s="8">
        <v>219.76599999999999</v>
      </c>
      <c r="E64" s="8">
        <v>219.76599999999999</v>
      </c>
      <c r="F64" s="8">
        <v>100</v>
      </c>
    </row>
    <row r="65" spans="1:6" ht="25.7" customHeight="1">
      <c r="A65" s="7" t="s">
        <v>175</v>
      </c>
      <c r="B65" s="7" t="s">
        <v>176</v>
      </c>
      <c r="C65" s="8">
        <v>3</v>
      </c>
      <c r="D65" s="8">
        <v>1.6</v>
      </c>
      <c r="E65" s="8">
        <v>1.6</v>
      </c>
      <c r="F65" s="8">
        <v>100</v>
      </c>
    </row>
    <row r="66" spans="1:6" ht="25.7" customHeight="1">
      <c r="A66" s="7" t="s">
        <v>177</v>
      </c>
      <c r="B66" s="7" t="s">
        <v>124</v>
      </c>
      <c r="C66" s="8">
        <v>3</v>
      </c>
      <c r="D66" s="8">
        <v>1.6</v>
      </c>
      <c r="E66" s="8">
        <v>1.6</v>
      </c>
      <c r="F66" s="8">
        <v>100</v>
      </c>
    </row>
    <row r="67" spans="1:6" ht="25.7" customHeight="1">
      <c r="A67" s="7" t="s">
        <v>178</v>
      </c>
      <c r="B67" s="7" t="s">
        <v>179</v>
      </c>
      <c r="C67" s="8">
        <v>438.38</v>
      </c>
      <c r="D67" s="8">
        <v>452.83659999999998</v>
      </c>
      <c r="E67" s="8">
        <v>452.83659999999998</v>
      </c>
      <c r="F67" s="8">
        <v>100</v>
      </c>
    </row>
    <row r="68" spans="1:6" ht="25.7" customHeight="1">
      <c r="A68" s="7" t="s">
        <v>180</v>
      </c>
      <c r="B68" s="7" t="s">
        <v>181</v>
      </c>
      <c r="C68" s="8">
        <v>79.88</v>
      </c>
      <c r="D68" s="8">
        <v>90.05</v>
      </c>
      <c r="E68" s="8">
        <v>90.05</v>
      </c>
      <c r="F68" s="8">
        <v>100</v>
      </c>
    </row>
    <row r="69" spans="1:6" ht="25.7" customHeight="1">
      <c r="A69" s="7" t="s">
        <v>182</v>
      </c>
      <c r="B69" s="7" t="s">
        <v>183</v>
      </c>
      <c r="C69" s="8">
        <v>358.5</v>
      </c>
      <c r="D69" s="8">
        <v>362.78660000000002</v>
      </c>
      <c r="E69" s="8">
        <v>362.78660000000002</v>
      </c>
      <c r="F69" s="8">
        <v>100</v>
      </c>
    </row>
    <row r="70" spans="1:6" ht="25.7" customHeight="1">
      <c r="A70" s="7" t="s">
        <v>184</v>
      </c>
      <c r="B70" s="7" t="s">
        <v>185</v>
      </c>
      <c r="C70" s="8"/>
      <c r="D70" s="8">
        <v>7.2704000000000004</v>
      </c>
      <c r="E70" s="8">
        <v>7.2704000000000004</v>
      </c>
      <c r="F70" s="8">
        <v>100</v>
      </c>
    </row>
    <row r="71" spans="1:6" ht="25.7" customHeight="1">
      <c r="A71" s="7" t="s">
        <v>186</v>
      </c>
      <c r="B71" s="7" t="s">
        <v>187</v>
      </c>
      <c r="C71" s="8"/>
      <c r="D71" s="8">
        <v>7.2704000000000004</v>
      </c>
      <c r="E71" s="8">
        <v>7.2704000000000004</v>
      </c>
      <c r="F71" s="8">
        <v>100</v>
      </c>
    </row>
    <row r="72" spans="1:6" ht="25.7" customHeight="1">
      <c r="A72" s="7" t="s">
        <v>188</v>
      </c>
      <c r="B72" s="7" t="s">
        <v>189</v>
      </c>
      <c r="C72" s="8">
        <v>10099.290000000001</v>
      </c>
      <c r="D72" s="8">
        <v>10610.376907</v>
      </c>
      <c r="E72" s="8">
        <v>10610.376907</v>
      </c>
      <c r="F72" s="8">
        <v>100</v>
      </c>
    </row>
    <row r="73" spans="1:6" ht="25.7" customHeight="1">
      <c r="A73" s="7" t="s">
        <v>190</v>
      </c>
      <c r="B73" s="7" t="s">
        <v>189</v>
      </c>
      <c r="C73" s="8">
        <v>10099.290000000001</v>
      </c>
      <c r="D73" s="8">
        <v>10610.376907</v>
      </c>
      <c r="E73" s="8">
        <v>10610.376907</v>
      </c>
      <c r="F73" s="8">
        <v>100</v>
      </c>
    </row>
    <row r="74" spans="1:6" ht="25.7" customHeight="1">
      <c r="A74" s="7" t="s">
        <v>191</v>
      </c>
      <c r="B74" s="7" t="s">
        <v>192</v>
      </c>
      <c r="C74" s="8">
        <v>1890.94</v>
      </c>
      <c r="D74" s="8">
        <v>2030.455367</v>
      </c>
      <c r="E74" s="8">
        <v>2030.455367</v>
      </c>
      <c r="F74" s="8">
        <v>100</v>
      </c>
    </row>
    <row r="75" spans="1:6" ht="25.7" customHeight="1">
      <c r="A75" s="7" t="s">
        <v>193</v>
      </c>
      <c r="B75" s="7" t="s">
        <v>194</v>
      </c>
      <c r="C75" s="8">
        <v>226.36</v>
      </c>
      <c r="D75" s="8">
        <v>225.31379999999999</v>
      </c>
      <c r="E75" s="8">
        <v>225.31379999999999</v>
      </c>
      <c r="F75" s="8">
        <v>100</v>
      </c>
    </row>
    <row r="76" spans="1:6" ht="25.7" customHeight="1">
      <c r="A76" s="7" t="s">
        <v>195</v>
      </c>
      <c r="B76" s="7" t="s">
        <v>196</v>
      </c>
      <c r="C76" s="8">
        <v>226.36</v>
      </c>
      <c r="D76" s="8">
        <v>225.31379999999999</v>
      </c>
      <c r="E76" s="8">
        <v>225.31379999999999</v>
      </c>
      <c r="F76" s="8">
        <v>100</v>
      </c>
    </row>
    <row r="77" spans="1:6" ht="25.7" customHeight="1">
      <c r="A77" s="7" t="s">
        <v>197</v>
      </c>
      <c r="B77" s="7" t="s">
        <v>198</v>
      </c>
      <c r="C77" s="8">
        <v>95</v>
      </c>
      <c r="D77" s="8">
        <v>54.456000000000003</v>
      </c>
      <c r="E77" s="8">
        <v>54.456000000000003</v>
      </c>
      <c r="F77" s="8">
        <v>100</v>
      </c>
    </row>
    <row r="78" spans="1:6" ht="25.7" customHeight="1">
      <c r="A78" s="7" t="s">
        <v>199</v>
      </c>
      <c r="B78" s="7" t="s">
        <v>200</v>
      </c>
      <c r="C78" s="8">
        <v>95</v>
      </c>
      <c r="D78" s="8">
        <v>54.456000000000003</v>
      </c>
      <c r="E78" s="8">
        <v>54.456000000000003</v>
      </c>
      <c r="F78" s="8">
        <v>100</v>
      </c>
    </row>
    <row r="79" spans="1:6" ht="25.7" customHeight="1">
      <c r="A79" s="7" t="s">
        <v>201</v>
      </c>
      <c r="B79" s="7" t="s">
        <v>202</v>
      </c>
      <c r="C79" s="8">
        <v>214.46</v>
      </c>
      <c r="D79" s="8">
        <v>198.65482</v>
      </c>
      <c r="E79" s="8">
        <v>198.65482</v>
      </c>
      <c r="F79" s="8">
        <v>100</v>
      </c>
    </row>
    <row r="80" spans="1:6" ht="25.7" customHeight="1">
      <c r="A80" s="7" t="s">
        <v>203</v>
      </c>
      <c r="B80" s="7" t="s">
        <v>204</v>
      </c>
      <c r="C80" s="8">
        <v>70.66</v>
      </c>
      <c r="D80" s="8">
        <v>55.653579999999998</v>
      </c>
      <c r="E80" s="8">
        <v>55.653579999999998</v>
      </c>
      <c r="F80" s="8">
        <v>100</v>
      </c>
    </row>
    <row r="81" spans="1:6" ht="25.7" customHeight="1">
      <c r="A81" s="7" t="s">
        <v>205</v>
      </c>
      <c r="B81" s="7" t="s">
        <v>206</v>
      </c>
      <c r="C81" s="8">
        <v>143.80000000000001</v>
      </c>
      <c r="D81" s="8">
        <v>143.00124</v>
      </c>
      <c r="E81" s="8">
        <v>143.00124</v>
      </c>
      <c r="F81" s="8">
        <v>100</v>
      </c>
    </row>
    <row r="82" spans="1:6" ht="25.7" customHeight="1">
      <c r="A82" s="7" t="s">
        <v>207</v>
      </c>
      <c r="B82" s="7" t="s">
        <v>208</v>
      </c>
      <c r="C82" s="8">
        <v>100</v>
      </c>
      <c r="D82" s="8"/>
      <c r="E82" s="8"/>
      <c r="F82" s="8"/>
    </row>
    <row r="83" spans="1:6" ht="25.7" customHeight="1">
      <c r="A83" s="7" t="s">
        <v>209</v>
      </c>
      <c r="B83" s="7" t="s">
        <v>210</v>
      </c>
      <c r="C83" s="8">
        <v>100</v>
      </c>
      <c r="D83" s="8"/>
      <c r="E83" s="8"/>
      <c r="F83" s="8"/>
    </row>
    <row r="84" spans="1:6" ht="25.7" customHeight="1">
      <c r="A84" s="7" t="s">
        <v>211</v>
      </c>
      <c r="B84" s="7" t="s">
        <v>212</v>
      </c>
      <c r="C84" s="8">
        <v>576.94000000000005</v>
      </c>
      <c r="D84" s="8">
        <v>850.46714899999995</v>
      </c>
      <c r="E84" s="8">
        <v>850.46714899999995</v>
      </c>
      <c r="F84" s="8">
        <v>100</v>
      </c>
    </row>
    <row r="85" spans="1:6" ht="25.7" customHeight="1">
      <c r="A85" s="7" t="s">
        <v>213</v>
      </c>
      <c r="B85" s="7" t="s">
        <v>214</v>
      </c>
      <c r="C85" s="8">
        <v>576.94000000000005</v>
      </c>
      <c r="D85" s="8">
        <v>850.46714899999995</v>
      </c>
      <c r="E85" s="8">
        <v>850.46714899999995</v>
      </c>
      <c r="F85" s="8">
        <v>100</v>
      </c>
    </row>
    <row r="86" spans="1:6" ht="25.7" customHeight="1">
      <c r="A86" s="7" t="s">
        <v>215</v>
      </c>
      <c r="B86" s="7" t="s">
        <v>216</v>
      </c>
      <c r="C86" s="8">
        <v>27.5</v>
      </c>
      <c r="D86" s="8">
        <v>37.303699999999999</v>
      </c>
      <c r="E86" s="8">
        <v>37.303699999999999</v>
      </c>
      <c r="F86" s="8">
        <v>100</v>
      </c>
    </row>
    <row r="87" spans="1:6" ht="25.7" customHeight="1">
      <c r="A87" s="7" t="s">
        <v>217</v>
      </c>
      <c r="B87" s="7" t="s">
        <v>218</v>
      </c>
      <c r="C87" s="8">
        <v>27.5</v>
      </c>
      <c r="D87" s="8">
        <v>37.303699999999999</v>
      </c>
      <c r="E87" s="8">
        <v>37.303699999999999</v>
      </c>
      <c r="F87" s="8">
        <v>100</v>
      </c>
    </row>
    <row r="88" spans="1:6" ht="25.7" customHeight="1">
      <c r="A88" s="7" t="s">
        <v>219</v>
      </c>
      <c r="B88" s="7" t="s">
        <v>220</v>
      </c>
      <c r="C88" s="8">
        <v>79.180000000000007</v>
      </c>
      <c r="D88" s="8">
        <v>46.199598000000002</v>
      </c>
      <c r="E88" s="8">
        <v>46.199598000000002</v>
      </c>
      <c r="F88" s="8">
        <v>100</v>
      </c>
    </row>
    <row r="89" spans="1:6" ht="25.7" customHeight="1">
      <c r="A89" s="7" t="s">
        <v>221</v>
      </c>
      <c r="B89" s="7" t="s">
        <v>220</v>
      </c>
      <c r="C89" s="8">
        <v>79.180000000000007</v>
      </c>
      <c r="D89" s="8">
        <v>46.199598000000002</v>
      </c>
      <c r="E89" s="8">
        <v>46.199598000000002</v>
      </c>
      <c r="F89" s="8">
        <v>100</v>
      </c>
    </row>
    <row r="90" spans="1:6" ht="25.7" customHeight="1">
      <c r="A90" s="7" t="s">
        <v>222</v>
      </c>
      <c r="B90" s="7" t="s">
        <v>223</v>
      </c>
      <c r="C90" s="8">
        <v>571.5</v>
      </c>
      <c r="D90" s="8">
        <v>618.06029999999998</v>
      </c>
      <c r="E90" s="8">
        <v>618.06029999999998</v>
      </c>
      <c r="F90" s="8">
        <v>100</v>
      </c>
    </row>
    <row r="91" spans="1:6" ht="25.7" customHeight="1">
      <c r="A91" s="7" t="s">
        <v>224</v>
      </c>
      <c r="B91" s="7" t="s">
        <v>223</v>
      </c>
      <c r="C91" s="8">
        <v>571.5</v>
      </c>
      <c r="D91" s="8">
        <v>618.06029999999998</v>
      </c>
      <c r="E91" s="8">
        <v>618.06029999999998</v>
      </c>
      <c r="F91" s="8">
        <v>100</v>
      </c>
    </row>
    <row r="92" spans="1:6" ht="25.7" customHeight="1">
      <c r="A92" s="7" t="s">
        <v>225</v>
      </c>
      <c r="B92" s="7" t="s">
        <v>226</v>
      </c>
      <c r="C92" s="8">
        <v>1426.04</v>
      </c>
      <c r="D92" s="8">
        <v>1181.0448759999999</v>
      </c>
      <c r="E92" s="8">
        <v>1181.0448759999999</v>
      </c>
      <c r="F92" s="8">
        <v>100</v>
      </c>
    </row>
    <row r="93" spans="1:6" ht="25.7" customHeight="1">
      <c r="A93" s="7" t="s">
        <v>227</v>
      </c>
      <c r="B93" s="7" t="s">
        <v>228</v>
      </c>
      <c r="C93" s="8">
        <v>920.71</v>
      </c>
      <c r="D93" s="8">
        <v>735.72277599999995</v>
      </c>
      <c r="E93" s="8">
        <v>735.72277599999995</v>
      </c>
      <c r="F93" s="8">
        <v>100</v>
      </c>
    </row>
    <row r="94" spans="1:6" ht="25.7" customHeight="1">
      <c r="A94" s="7" t="s">
        <v>229</v>
      </c>
      <c r="B94" s="7" t="s">
        <v>230</v>
      </c>
      <c r="C94" s="8">
        <v>920.71</v>
      </c>
      <c r="D94" s="8">
        <v>735.72277599999995</v>
      </c>
      <c r="E94" s="8">
        <v>735.72277599999995</v>
      </c>
      <c r="F94" s="8">
        <v>100</v>
      </c>
    </row>
    <row r="95" spans="1:6" ht="25.7" customHeight="1">
      <c r="A95" s="7" t="s">
        <v>231</v>
      </c>
      <c r="B95" s="7" t="s">
        <v>232</v>
      </c>
      <c r="C95" s="8">
        <v>500</v>
      </c>
      <c r="D95" s="8">
        <v>339.56310000000002</v>
      </c>
      <c r="E95" s="8">
        <v>339.56310000000002</v>
      </c>
      <c r="F95" s="8">
        <v>100</v>
      </c>
    </row>
    <row r="96" spans="1:6" ht="25.7" customHeight="1">
      <c r="A96" s="7" t="s">
        <v>233</v>
      </c>
      <c r="B96" s="7" t="s">
        <v>234</v>
      </c>
      <c r="C96" s="8">
        <v>500</v>
      </c>
      <c r="D96" s="8">
        <v>339.56310000000002</v>
      </c>
      <c r="E96" s="8">
        <v>339.56310000000002</v>
      </c>
      <c r="F96" s="8">
        <v>100</v>
      </c>
    </row>
    <row r="97" spans="1:6" ht="25.7" customHeight="1">
      <c r="A97" s="7" t="s">
        <v>235</v>
      </c>
      <c r="B97" s="7" t="s">
        <v>236</v>
      </c>
      <c r="C97" s="8">
        <v>5.33</v>
      </c>
      <c r="D97" s="8">
        <v>105.759</v>
      </c>
      <c r="E97" s="8">
        <v>105.759</v>
      </c>
      <c r="F97" s="8">
        <v>100</v>
      </c>
    </row>
    <row r="98" spans="1:6" ht="25.7" customHeight="1">
      <c r="A98" s="7" t="s">
        <v>237</v>
      </c>
      <c r="B98" s="7" t="s">
        <v>238</v>
      </c>
      <c r="C98" s="8">
        <v>5.33</v>
      </c>
      <c r="D98" s="8">
        <v>105.759</v>
      </c>
      <c r="E98" s="8">
        <v>105.759</v>
      </c>
      <c r="F98" s="8">
        <v>100</v>
      </c>
    </row>
    <row r="99" spans="1:6" ht="25.7" customHeight="1">
      <c r="A99" s="7" t="s">
        <v>239</v>
      </c>
      <c r="B99" s="7" t="s">
        <v>240</v>
      </c>
      <c r="C99" s="8">
        <v>31216.400000000001</v>
      </c>
      <c r="D99" s="8">
        <v>20755.721374000001</v>
      </c>
      <c r="E99" s="8">
        <v>20755.721374000001</v>
      </c>
      <c r="F99" s="8">
        <v>100</v>
      </c>
    </row>
    <row r="100" spans="1:6" ht="25.7" customHeight="1">
      <c r="A100" s="7" t="s">
        <v>241</v>
      </c>
      <c r="B100" s="7" t="s">
        <v>242</v>
      </c>
      <c r="C100" s="8">
        <v>2209.11</v>
      </c>
      <c r="D100" s="8">
        <v>1837.9464149999999</v>
      </c>
      <c r="E100" s="8">
        <v>1837.9464149999999</v>
      </c>
      <c r="F100" s="8">
        <v>100</v>
      </c>
    </row>
    <row r="101" spans="1:6" ht="25.7" customHeight="1">
      <c r="A101" s="7" t="s">
        <v>243</v>
      </c>
      <c r="B101" s="7" t="s">
        <v>71</v>
      </c>
      <c r="C101" s="8">
        <v>185.39</v>
      </c>
      <c r="D101" s="8">
        <v>158.645253</v>
      </c>
      <c r="E101" s="8">
        <v>158.645253</v>
      </c>
      <c r="F101" s="8">
        <v>100</v>
      </c>
    </row>
    <row r="102" spans="1:6" ht="25.7" customHeight="1">
      <c r="A102" s="7" t="s">
        <v>244</v>
      </c>
      <c r="B102" s="7" t="s">
        <v>245</v>
      </c>
      <c r="C102" s="8">
        <v>541.29999999999995</v>
      </c>
      <c r="D102" s="8">
        <v>742.15187800000001</v>
      </c>
      <c r="E102" s="8">
        <v>742.15187800000001</v>
      </c>
      <c r="F102" s="8">
        <v>100</v>
      </c>
    </row>
    <row r="103" spans="1:6" ht="25.7" customHeight="1">
      <c r="A103" s="7" t="s">
        <v>246</v>
      </c>
      <c r="B103" s="7" t="s">
        <v>247</v>
      </c>
      <c r="C103" s="8">
        <v>1482.42</v>
      </c>
      <c r="D103" s="8">
        <v>937.14928399999997</v>
      </c>
      <c r="E103" s="8">
        <v>937.14928399999997</v>
      </c>
      <c r="F103" s="8">
        <v>100</v>
      </c>
    </row>
    <row r="104" spans="1:6" ht="25.7" customHeight="1">
      <c r="A104" s="7" t="s">
        <v>248</v>
      </c>
      <c r="B104" s="7" t="s">
        <v>249</v>
      </c>
      <c r="C104" s="8"/>
      <c r="D104" s="8">
        <v>43.172499999999999</v>
      </c>
      <c r="E104" s="8">
        <v>43.172499999999999</v>
      </c>
      <c r="F104" s="8">
        <v>100</v>
      </c>
    </row>
    <row r="105" spans="1:6" ht="25.7" customHeight="1">
      <c r="A105" s="7" t="s">
        <v>250</v>
      </c>
      <c r="B105" s="7" t="s">
        <v>249</v>
      </c>
      <c r="C105" s="8"/>
      <c r="D105" s="8">
        <v>43.172499999999999</v>
      </c>
      <c r="E105" s="8">
        <v>43.172499999999999</v>
      </c>
      <c r="F105" s="8">
        <v>100</v>
      </c>
    </row>
    <row r="106" spans="1:6" ht="25.7" customHeight="1">
      <c r="A106" s="7" t="s">
        <v>251</v>
      </c>
      <c r="B106" s="7" t="s">
        <v>252</v>
      </c>
      <c r="C106" s="8">
        <v>19831</v>
      </c>
      <c r="D106" s="8">
        <v>11761.945909</v>
      </c>
      <c r="E106" s="8">
        <v>11761.945909</v>
      </c>
      <c r="F106" s="8">
        <v>100</v>
      </c>
    </row>
    <row r="107" spans="1:6" ht="25.7" customHeight="1">
      <c r="A107" s="7" t="s">
        <v>253</v>
      </c>
      <c r="B107" s="7" t="s">
        <v>254</v>
      </c>
      <c r="C107" s="8">
        <v>19831</v>
      </c>
      <c r="D107" s="8">
        <v>11761.945909</v>
      </c>
      <c r="E107" s="8">
        <v>11761.945909</v>
      </c>
      <c r="F107" s="8">
        <v>100</v>
      </c>
    </row>
    <row r="108" spans="1:6" ht="25.7" customHeight="1">
      <c r="A108" s="7" t="s">
        <v>255</v>
      </c>
      <c r="B108" s="7" t="s">
        <v>256</v>
      </c>
      <c r="C108" s="8">
        <v>7293.29</v>
      </c>
      <c r="D108" s="8">
        <v>5531.8279869999997</v>
      </c>
      <c r="E108" s="8">
        <v>5531.8279869999997</v>
      </c>
      <c r="F108" s="8">
        <v>100</v>
      </c>
    </row>
    <row r="109" spans="1:6" ht="25.7" customHeight="1">
      <c r="A109" s="7" t="s">
        <v>257</v>
      </c>
      <c r="B109" s="7" t="s">
        <v>256</v>
      </c>
      <c r="C109" s="8">
        <v>7293.29</v>
      </c>
      <c r="D109" s="8">
        <v>5531.8279869999997</v>
      </c>
      <c r="E109" s="8">
        <v>5531.8279869999997</v>
      </c>
      <c r="F109" s="8">
        <v>100</v>
      </c>
    </row>
    <row r="110" spans="1:6" ht="25.7" customHeight="1">
      <c r="A110" s="7" t="s">
        <v>258</v>
      </c>
      <c r="B110" s="7" t="s">
        <v>259</v>
      </c>
      <c r="C110" s="8">
        <v>1883</v>
      </c>
      <c r="D110" s="8">
        <v>1580.828563</v>
      </c>
      <c r="E110" s="8">
        <v>1580.828563</v>
      </c>
      <c r="F110" s="8">
        <v>100</v>
      </c>
    </row>
    <row r="111" spans="1:6" ht="25.7" customHeight="1">
      <c r="A111" s="7" t="s">
        <v>260</v>
      </c>
      <c r="B111" s="7" t="s">
        <v>259</v>
      </c>
      <c r="C111" s="8">
        <v>1883</v>
      </c>
      <c r="D111" s="8">
        <v>1580.828563</v>
      </c>
      <c r="E111" s="8">
        <v>1580.828563</v>
      </c>
      <c r="F111" s="8">
        <v>100</v>
      </c>
    </row>
    <row r="112" spans="1:6" ht="25.7" customHeight="1">
      <c r="A112" s="7" t="s">
        <v>261</v>
      </c>
      <c r="B112" s="7" t="s">
        <v>262</v>
      </c>
      <c r="C112" s="8">
        <v>43079.98</v>
      </c>
      <c r="D112" s="8">
        <v>63533.01539</v>
      </c>
      <c r="E112" s="8">
        <v>63533.01539</v>
      </c>
      <c r="F112" s="8">
        <v>100</v>
      </c>
    </row>
    <row r="113" spans="1:6" ht="25.7" customHeight="1">
      <c r="A113" s="7" t="s">
        <v>263</v>
      </c>
      <c r="B113" s="7" t="s">
        <v>264</v>
      </c>
      <c r="C113" s="8">
        <v>29606.39</v>
      </c>
      <c r="D113" s="8">
        <v>47561.020623999997</v>
      </c>
      <c r="E113" s="8">
        <v>47561.020623999997</v>
      </c>
      <c r="F113" s="8">
        <v>100</v>
      </c>
    </row>
    <row r="114" spans="1:6" ht="25.7" customHeight="1">
      <c r="A114" s="7" t="s">
        <v>265</v>
      </c>
      <c r="B114" s="7" t="s">
        <v>83</v>
      </c>
      <c r="C114" s="8">
        <v>1106.3900000000001</v>
      </c>
      <c r="D114" s="8">
        <v>1661.6963390000001</v>
      </c>
      <c r="E114" s="8">
        <v>1661.6963390000001</v>
      </c>
      <c r="F114" s="8">
        <v>100</v>
      </c>
    </row>
    <row r="115" spans="1:6" ht="25.7" customHeight="1">
      <c r="A115" s="7" t="s">
        <v>266</v>
      </c>
      <c r="B115" s="7" t="s">
        <v>267</v>
      </c>
      <c r="C115" s="8">
        <v>42</v>
      </c>
      <c r="D115" s="8">
        <v>573.82969000000003</v>
      </c>
      <c r="E115" s="8">
        <v>573.82969000000003</v>
      </c>
      <c r="F115" s="8">
        <v>100</v>
      </c>
    </row>
    <row r="116" spans="1:6" ht="25.7" customHeight="1">
      <c r="A116" s="7" t="s">
        <v>268</v>
      </c>
      <c r="B116" s="7" t="s">
        <v>269</v>
      </c>
      <c r="C116" s="8"/>
      <c r="D116" s="8">
        <v>204.60400000000001</v>
      </c>
      <c r="E116" s="8">
        <v>204.60400000000001</v>
      </c>
      <c r="F116" s="8">
        <v>100</v>
      </c>
    </row>
    <row r="117" spans="1:6" ht="25.7" customHeight="1">
      <c r="A117" s="7" t="s">
        <v>270</v>
      </c>
      <c r="B117" s="7" t="s">
        <v>271</v>
      </c>
      <c r="C117" s="8">
        <v>28458</v>
      </c>
      <c r="D117" s="8">
        <v>45120.890594999997</v>
      </c>
      <c r="E117" s="8">
        <v>45120.890594999997</v>
      </c>
      <c r="F117" s="8">
        <v>100</v>
      </c>
    </row>
    <row r="118" spans="1:6" ht="25.7" customHeight="1">
      <c r="A118" s="7" t="s">
        <v>272</v>
      </c>
      <c r="B118" s="7" t="s">
        <v>273</v>
      </c>
      <c r="C118" s="8">
        <v>2576.33</v>
      </c>
      <c r="D118" s="8">
        <v>2643.0551599999999</v>
      </c>
      <c r="E118" s="8">
        <v>2643.0551599999999</v>
      </c>
      <c r="F118" s="8">
        <v>100</v>
      </c>
    </row>
    <row r="119" spans="1:6" ht="25.7" customHeight="1">
      <c r="A119" s="7" t="s">
        <v>274</v>
      </c>
      <c r="B119" s="7" t="s">
        <v>275</v>
      </c>
      <c r="C119" s="8"/>
      <c r="D119" s="8">
        <v>67.872</v>
      </c>
      <c r="E119" s="8">
        <v>67.872</v>
      </c>
      <c r="F119" s="8">
        <v>100</v>
      </c>
    </row>
    <row r="120" spans="1:6" ht="25.7" customHeight="1">
      <c r="A120" s="7" t="s">
        <v>276</v>
      </c>
      <c r="B120" s="7" t="s">
        <v>277</v>
      </c>
      <c r="C120" s="8">
        <v>650</v>
      </c>
      <c r="D120" s="8">
        <v>650</v>
      </c>
      <c r="E120" s="8">
        <v>650</v>
      </c>
      <c r="F120" s="8">
        <v>100</v>
      </c>
    </row>
    <row r="121" spans="1:6" ht="25.7" customHeight="1">
      <c r="A121" s="7" t="s">
        <v>278</v>
      </c>
      <c r="B121" s="7" t="s">
        <v>279</v>
      </c>
      <c r="C121" s="8">
        <v>1926.33</v>
      </c>
      <c r="D121" s="8">
        <v>1925.18316</v>
      </c>
      <c r="E121" s="8">
        <v>1925.18316</v>
      </c>
      <c r="F121" s="8">
        <v>100</v>
      </c>
    </row>
    <row r="122" spans="1:6" ht="25.7" customHeight="1">
      <c r="A122" s="7" t="s">
        <v>280</v>
      </c>
      <c r="B122" s="7" t="s">
        <v>281</v>
      </c>
      <c r="C122" s="8">
        <v>8765.06</v>
      </c>
      <c r="D122" s="8">
        <v>11402.821606</v>
      </c>
      <c r="E122" s="8">
        <v>11402.821606</v>
      </c>
      <c r="F122" s="8">
        <v>100</v>
      </c>
    </row>
    <row r="123" spans="1:6" ht="25.7" customHeight="1">
      <c r="A123" s="7" t="s">
        <v>282</v>
      </c>
      <c r="B123" s="7" t="s">
        <v>283</v>
      </c>
      <c r="C123" s="8">
        <v>149.06</v>
      </c>
      <c r="D123" s="8">
        <v>176.33122700000001</v>
      </c>
      <c r="E123" s="8">
        <v>176.33122700000001</v>
      </c>
      <c r="F123" s="8">
        <v>100</v>
      </c>
    </row>
    <row r="124" spans="1:6" ht="25.7" customHeight="1">
      <c r="A124" s="7" t="s">
        <v>284</v>
      </c>
      <c r="B124" s="7" t="s">
        <v>285</v>
      </c>
      <c r="C124" s="8">
        <v>900</v>
      </c>
      <c r="D124" s="8">
        <v>5038.64365</v>
      </c>
      <c r="E124" s="8">
        <v>5038.64365</v>
      </c>
      <c r="F124" s="8">
        <v>100</v>
      </c>
    </row>
    <row r="125" spans="1:6" ht="25.7" customHeight="1">
      <c r="A125" s="7" t="s">
        <v>286</v>
      </c>
      <c r="B125" s="7" t="s">
        <v>287</v>
      </c>
      <c r="C125" s="8"/>
      <c r="D125" s="8">
        <v>0.06</v>
      </c>
      <c r="E125" s="8">
        <v>0.06</v>
      </c>
      <c r="F125" s="8">
        <v>100</v>
      </c>
    </row>
    <row r="126" spans="1:6" ht="25.7" customHeight="1">
      <c r="A126" s="7" t="s">
        <v>288</v>
      </c>
      <c r="B126" s="7" t="s">
        <v>289</v>
      </c>
      <c r="C126" s="8">
        <v>7716</v>
      </c>
      <c r="D126" s="8">
        <v>6187.7867290000004</v>
      </c>
      <c r="E126" s="8">
        <v>6187.7867290000004</v>
      </c>
      <c r="F126" s="8">
        <v>100</v>
      </c>
    </row>
    <row r="127" spans="1:6" ht="25.7" customHeight="1">
      <c r="A127" s="7" t="s">
        <v>290</v>
      </c>
      <c r="B127" s="7" t="s">
        <v>291</v>
      </c>
      <c r="C127" s="8"/>
      <c r="D127" s="8">
        <v>58</v>
      </c>
      <c r="E127" s="8">
        <v>58</v>
      </c>
      <c r="F127" s="8">
        <v>100</v>
      </c>
    </row>
    <row r="128" spans="1:6" ht="25.7" customHeight="1">
      <c r="A128" s="7" t="s">
        <v>292</v>
      </c>
      <c r="B128" s="7" t="s">
        <v>293</v>
      </c>
      <c r="C128" s="8"/>
      <c r="D128" s="8">
        <v>49</v>
      </c>
      <c r="E128" s="8">
        <v>49</v>
      </c>
      <c r="F128" s="8">
        <v>100</v>
      </c>
    </row>
    <row r="129" spans="1:6" ht="25.7" customHeight="1">
      <c r="A129" s="7" t="s">
        <v>294</v>
      </c>
      <c r="B129" s="7" t="s">
        <v>295</v>
      </c>
      <c r="C129" s="8"/>
      <c r="D129" s="8">
        <v>9</v>
      </c>
      <c r="E129" s="8">
        <v>9</v>
      </c>
      <c r="F129" s="8">
        <v>100</v>
      </c>
    </row>
    <row r="130" spans="1:6" ht="25.7" customHeight="1">
      <c r="A130" s="7" t="s">
        <v>296</v>
      </c>
      <c r="B130" s="7" t="s">
        <v>297</v>
      </c>
      <c r="C130" s="8">
        <v>2132.1999999999998</v>
      </c>
      <c r="D130" s="8">
        <v>1868.1179999999999</v>
      </c>
      <c r="E130" s="8">
        <v>1868.1179999999999</v>
      </c>
      <c r="F130" s="8">
        <v>100</v>
      </c>
    </row>
    <row r="131" spans="1:6" ht="25.7" customHeight="1">
      <c r="A131" s="7" t="s">
        <v>298</v>
      </c>
      <c r="B131" s="7" t="s">
        <v>297</v>
      </c>
      <c r="C131" s="8">
        <v>2132.1999999999998</v>
      </c>
      <c r="D131" s="8">
        <v>1868.1179999999999</v>
      </c>
      <c r="E131" s="8">
        <v>1868.1179999999999</v>
      </c>
      <c r="F131" s="8">
        <v>100</v>
      </c>
    </row>
    <row r="132" spans="1:6" ht="25.7" customHeight="1">
      <c r="A132" s="7" t="s">
        <v>299</v>
      </c>
      <c r="B132" s="7" t="s">
        <v>300</v>
      </c>
      <c r="C132" s="8">
        <v>18984.8</v>
      </c>
      <c r="D132" s="8">
        <v>27527.07</v>
      </c>
      <c r="E132" s="8">
        <v>27527.07</v>
      </c>
      <c r="F132" s="8">
        <v>100</v>
      </c>
    </row>
    <row r="133" spans="1:6" ht="25.7" customHeight="1">
      <c r="A133" s="7" t="s">
        <v>301</v>
      </c>
      <c r="B133" s="7" t="s">
        <v>302</v>
      </c>
      <c r="C133" s="8">
        <v>18984.8</v>
      </c>
      <c r="D133" s="8">
        <v>27527.07</v>
      </c>
      <c r="E133" s="8">
        <v>27527.07</v>
      </c>
      <c r="F133" s="8">
        <v>100</v>
      </c>
    </row>
    <row r="134" spans="1:6" ht="25.7" customHeight="1">
      <c r="A134" s="7" t="s">
        <v>303</v>
      </c>
      <c r="B134" s="7" t="s">
        <v>304</v>
      </c>
      <c r="C134" s="8">
        <v>18984.8</v>
      </c>
      <c r="D134" s="8">
        <v>27527.07</v>
      </c>
      <c r="E134" s="8">
        <v>27527.07</v>
      </c>
      <c r="F134" s="8">
        <v>100</v>
      </c>
    </row>
    <row r="135" spans="1:6" ht="25.7" customHeight="1">
      <c r="A135" s="7" t="s">
        <v>305</v>
      </c>
      <c r="B135" s="7" t="s">
        <v>306</v>
      </c>
      <c r="C135" s="8">
        <v>128456.82</v>
      </c>
      <c r="D135" s="8">
        <v>121694.76700000001</v>
      </c>
      <c r="E135" s="8">
        <v>121694.76700000001</v>
      </c>
      <c r="F135" s="8">
        <v>100</v>
      </c>
    </row>
    <row r="136" spans="1:6" ht="25.7" customHeight="1">
      <c r="A136" s="7" t="s">
        <v>307</v>
      </c>
      <c r="B136" s="7" t="s">
        <v>308</v>
      </c>
      <c r="C136" s="8">
        <v>128456.82</v>
      </c>
      <c r="D136" s="8">
        <v>121694.76700000001</v>
      </c>
      <c r="E136" s="8">
        <v>121694.76700000001</v>
      </c>
      <c r="F136" s="8">
        <v>100</v>
      </c>
    </row>
    <row r="137" spans="1:6" ht="25.7" customHeight="1">
      <c r="A137" s="7" t="s">
        <v>309</v>
      </c>
      <c r="B137" s="7" t="s">
        <v>310</v>
      </c>
      <c r="C137" s="8">
        <v>128456.82</v>
      </c>
      <c r="D137" s="8">
        <v>121694.76700000001</v>
      </c>
      <c r="E137" s="8">
        <v>121694.76700000001</v>
      </c>
      <c r="F137" s="8">
        <v>100</v>
      </c>
    </row>
    <row r="138" spans="1:6" ht="25.7" customHeight="1">
      <c r="A138" s="7" t="s">
        <v>311</v>
      </c>
      <c r="B138" s="7" t="s">
        <v>312</v>
      </c>
      <c r="C138" s="8">
        <v>677.46</v>
      </c>
      <c r="D138" s="8">
        <v>666.48479999999995</v>
      </c>
      <c r="E138" s="8">
        <v>666.48479999999995</v>
      </c>
      <c r="F138" s="8">
        <v>100</v>
      </c>
    </row>
    <row r="139" spans="1:6" ht="25.7" customHeight="1">
      <c r="A139" s="7" t="s">
        <v>313</v>
      </c>
      <c r="B139" s="7" t="s">
        <v>314</v>
      </c>
      <c r="C139" s="8">
        <v>677.46</v>
      </c>
      <c r="D139" s="8">
        <v>666.48479999999995</v>
      </c>
      <c r="E139" s="8">
        <v>666.48479999999995</v>
      </c>
      <c r="F139" s="8">
        <v>100</v>
      </c>
    </row>
    <row r="140" spans="1:6" ht="25.7" customHeight="1">
      <c r="A140" s="7" t="s">
        <v>315</v>
      </c>
      <c r="B140" s="7" t="s">
        <v>316</v>
      </c>
      <c r="C140" s="8">
        <v>294.27</v>
      </c>
      <c r="D140" s="8">
        <v>264.54480000000001</v>
      </c>
      <c r="E140" s="8">
        <v>264.54480000000001</v>
      </c>
      <c r="F140" s="8">
        <v>100</v>
      </c>
    </row>
    <row r="141" spans="1:6" ht="25.7" customHeight="1">
      <c r="A141" s="7" t="s">
        <v>317</v>
      </c>
      <c r="B141" s="7" t="s">
        <v>318</v>
      </c>
      <c r="C141" s="8">
        <v>383.19</v>
      </c>
      <c r="D141" s="8">
        <v>401.94</v>
      </c>
      <c r="E141" s="8">
        <v>401.94</v>
      </c>
      <c r="F141" s="8">
        <v>100</v>
      </c>
    </row>
    <row r="142" spans="1:6" ht="25.7" customHeight="1">
      <c r="A142" s="7" t="s">
        <v>319</v>
      </c>
      <c r="B142" s="7" t="s">
        <v>320</v>
      </c>
      <c r="C142" s="8">
        <v>1940</v>
      </c>
      <c r="D142" s="8"/>
      <c r="E142" s="8"/>
      <c r="F142" s="8"/>
    </row>
    <row r="143" spans="1:6" ht="25.7" customHeight="1">
      <c r="A143" s="7" t="s">
        <v>319</v>
      </c>
      <c r="B143" s="7" t="s">
        <v>320</v>
      </c>
      <c r="C143" s="8">
        <v>1940</v>
      </c>
      <c r="D143" s="8"/>
      <c r="E143" s="8"/>
      <c r="F143" s="8"/>
    </row>
    <row r="144" spans="1:6" ht="25.7" customHeight="1">
      <c r="A144" s="7" t="s">
        <v>319</v>
      </c>
      <c r="B144" s="7" t="s">
        <v>320</v>
      </c>
      <c r="C144" s="8">
        <v>1940</v>
      </c>
      <c r="D144" s="8"/>
      <c r="E144" s="8"/>
      <c r="F144" s="8"/>
    </row>
    <row r="145" spans="1:6" ht="25.7" customHeight="1">
      <c r="A145" s="7" t="s">
        <v>321</v>
      </c>
      <c r="B145" s="7" t="s">
        <v>322</v>
      </c>
      <c r="C145" s="8">
        <v>1476</v>
      </c>
      <c r="D145" s="8">
        <v>1401.605039</v>
      </c>
      <c r="E145" s="8">
        <v>1401.605039</v>
      </c>
      <c r="F145" s="8">
        <v>100</v>
      </c>
    </row>
    <row r="146" spans="1:6" ht="25.7" customHeight="1">
      <c r="A146" s="7" t="s">
        <v>323</v>
      </c>
      <c r="B146" s="7" t="s">
        <v>322</v>
      </c>
      <c r="C146" s="8">
        <v>1476</v>
      </c>
      <c r="D146" s="8">
        <v>1401.605039</v>
      </c>
      <c r="E146" s="8">
        <v>1401.605039</v>
      </c>
      <c r="F146" s="8">
        <v>100</v>
      </c>
    </row>
    <row r="147" spans="1:6" ht="25.7" customHeight="1">
      <c r="A147" s="7" t="s">
        <v>324</v>
      </c>
      <c r="B147" s="7" t="s">
        <v>322</v>
      </c>
      <c r="C147" s="8">
        <v>1476</v>
      </c>
      <c r="D147" s="8">
        <v>1401.605039</v>
      </c>
      <c r="E147" s="8">
        <v>1401.605039</v>
      </c>
      <c r="F147" s="8">
        <v>100</v>
      </c>
    </row>
    <row r="148" spans="1:6" ht="25.7" customHeight="1">
      <c r="A148" s="43" t="s">
        <v>325</v>
      </c>
      <c r="B148" s="43"/>
      <c r="C148" s="9">
        <v>255798.85</v>
      </c>
      <c r="D148" s="9">
        <v>265329.09515800001</v>
      </c>
      <c r="E148" s="9">
        <v>265329.09515800001</v>
      </c>
      <c r="F148" s="9">
        <v>100</v>
      </c>
    </row>
    <row r="149" spans="1:6" ht="14.25" customHeight="1"/>
  </sheetData>
  <mergeCells count="2">
    <mergeCell ref="A1:F1"/>
    <mergeCell ref="A148:B148"/>
  </mergeCells>
  <phoneticPr fontId="11" type="noConversion"/>
  <pageMargins left="0.31400001049041748" right="0.31400001049041748" top="0.23600000143051147" bottom="0.23600000143051147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pane ySplit="3" topLeftCell="A13" activePane="bottomLeft" state="frozen"/>
      <selection pane="bottomLeft" activeCell="M16" sqref="M16"/>
    </sheetView>
  </sheetViews>
  <sheetFormatPr defaultColWidth="10" defaultRowHeight="13.5"/>
  <cols>
    <col min="1" max="1" width="33.875" customWidth="1"/>
    <col min="2" max="5" width="16.875" customWidth="1"/>
    <col min="6" max="6" width="9.75" customWidth="1"/>
  </cols>
  <sheetData>
    <row r="1" spans="1:5" ht="39.950000000000003" customHeight="1">
      <c r="A1" s="44" t="s">
        <v>4</v>
      </c>
      <c r="B1" s="44"/>
      <c r="C1" s="44"/>
      <c r="D1" s="44"/>
      <c r="E1" s="44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10" t="s">
        <v>326</v>
      </c>
      <c r="B4" s="9">
        <v>2379.31</v>
      </c>
      <c r="C4" s="9">
        <v>2143.002348</v>
      </c>
      <c r="D4" s="9">
        <v>2143.002348</v>
      </c>
      <c r="E4" s="9">
        <v>100</v>
      </c>
    </row>
    <row r="5" spans="1:5" ht="25.7" customHeight="1">
      <c r="A5" s="7" t="s">
        <v>327</v>
      </c>
      <c r="B5" s="8">
        <v>1563.51</v>
      </c>
      <c r="C5" s="8">
        <v>1410.9839179999999</v>
      </c>
      <c r="D5" s="8">
        <v>1410.9839179999999</v>
      </c>
      <c r="E5" s="9">
        <v>100</v>
      </c>
    </row>
    <row r="6" spans="1:5" ht="25.7" customHeight="1">
      <c r="A6" s="7" t="s">
        <v>328</v>
      </c>
      <c r="B6" s="8">
        <v>265.77</v>
      </c>
      <c r="C6" s="8">
        <v>191.50447</v>
      </c>
      <c r="D6" s="8">
        <v>191.50447</v>
      </c>
      <c r="E6" s="9">
        <v>100</v>
      </c>
    </row>
    <row r="7" spans="1:5" ht="25.7" customHeight="1">
      <c r="A7" s="7" t="s">
        <v>316</v>
      </c>
      <c r="B7" s="8">
        <v>198.97</v>
      </c>
      <c r="C7" s="8">
        <v>165.0558</v>
      </c>
      <c r="D7" s="8">
        <v>165.0558</v>
      </c>
      <c r="E7" s="9">
        <v>100</v>
      </c>
    </row>
    <row r="8" spans="1:5" ht="25.7" customHeight="1">
      <c r="A8" s="7" t="s">
        <v>329</v>
      </c>
      <c r="B8" s="8">
        <v>351.06</v>
      </c>
      <c r="C8" s="8">
        <v>375.45816000000002</v>
      </c>
      <c r="D8" s="8">
        <v>375.45816000000002</v>
      </c>
      <c r="E8" s="9">
        <v>100</v>
      </c>
    </row>
    <row r="9" spans="1:5" ht="25.7" customHeight="1">
      <c r="A9" s="10" t="s">
        <v>330</v>
      </c>
      <c r="B9" s="9">
        <v>682.38</v>
      </c>
      <c r="C9" s="9">
        <f>SUM(C10:C18)</f>
        <v>558.38887299999999</v>
      </c>
      <c r="D9" s="9">
        <f>SUM(D10:D18)</f>
        <v>558.38887299999999</v>
      </c>
      <c r="E9" s="9">
        <v>100</v>
      </c>
    </row>
    <row r="10" spans="1:5" ht="25.7" customHeight="1">
      <c r="A10" s="7" t="s">
        <v>331</v>
      </c>
      <c r="B10" s="8">
        <v>519.5</v>
      </c>
      <c r="C10" s="8">
        <v>429.71</v>
      </c>
      <c r="D10" s="8">
        <v>429.71</v>
      </c>
      <c r="E10" s="9">
        <v>100</v>
      </c>
    </row>
    <row r="11" spans="1:5" ht="25.7" customHeight="1">
      <c r="A11" s="7" t="s">
        <v>332</v>
      </c>
      <c r="B11" s="8">
        <v>10.5</v>
      </c>
      <c r="C11" s="8">
        <v>0</v>
      </c>
      <c r="D11" s="8">
        <v>0</v>
      </c>
      <c r="E11" s="9">
        <v>0</v>
      </c>
    </row>
    <row r="12" spans="1:5" ht="25.7" customHeight="1">
      <c r="A12" s="7" t="s">
        <v>333</v>
      </c>
      <c r="B12" s="8">
        <v>15.5</v>
      </c>
      <c r="C12" s="8">
        <v>0</v>
      </c>
      <c r="D12" s="8">
        <v>0</v>
      </c>
      <c r="E12" s="9">
        <v>0</v>
      </c>
    </row>
    <row r="13" spans="1:5" ht="25.7" customHeight="1">
      <c r="A13" s="7" t="s">
        <v>334</v>
      </c>
      <c r="B13" s="8">
        <v>7.5</v>
      </c>
      <c r="C13" s="8">
        <v>3.4</v>
      </c>
      <c r="D13" s="8">
        <v>3.4</v>
      </c>
      <c r="E13" s="9">
        <v>100</v>
      </c>
    </row>
    <row r="14" spans="1:5" ht="25.7" customHeight="1">
      <c r="A14" s="7" t="s">
        <v>335</v>
      </c>
      <c r="B14" s="8">
        <v>35.5</v>
      </c>
      <c r="C14" s="8">
        <v>33.395257999999998</v>
      </c>
      <c r="D14" s="8">
        <v>33.395257999999998</v>
      </c>
      <c r="E14" s="9">
        <v>100</v>
      </c>
    </row>
    <row r="15" spans="1:5" ht="25.7" customHeight="1">
      <c r="A15" s="7" t="s">
        <v>336</v>
      </c>
      <c r="B15" s="8">
        <v>15</v>
      </c>
      <c r="C15" s="8">
        <v>0</v>
      </c>
      <c r="D15" s="8">
        <v>0</v>
      </c>
      <c r="E15" s="9">
        <v>0</v>
      </c>
    </row>
    <row r="16" spans="1:5" ht="25.7" customHeight="1">
      <c r="A16" s="7" t="s">
        <v>337</v>
      </c>
      <c r="B16" s="8">
        <v>13</v>
      </c>
      <c r="C16" s="8">
        <v>11.828275</v>
      </c>
      <c r="D16" s="8">
        <v>11.828275</v>
      </c>
      <c r="E16" s="9">
        <v>100</v>
      </c>
    </row>
    <row r="17" spans="1:5" ht="25.7" customHeight="1">
      <c r="A17" s="7" t="s">
        <v>338</v>
      </c>
      <c r="B17" s="8">
        <v>15</v>
      </c>
      <c r="C17" s="8">
        <v>34.015340000000002</v>
      </c>
      <c r="D17" s="8">
        <v>34.015340000000002</v>
      </c>
      <c r="E17" s="9">
        <v>100</v>
      </c>
    </row>
    <row r="18" spans="1:5" ht="25.7" customHeight="1">
      <c r="A18" s="7" t="s">
        <v>339</v>
      </c>
      <c r="B18" s="8">
        <v>50.88</v>
      </c>
      <c r="C18" s="8">
        <v>46.04</v>
      </c>
      <c r="D18" s="8">
        <v>46.04</v>
      </c>
      <c r="E18" s="9">
        <v>100</v>
      </c>
    </row>
    <row r="19" spans="1:5" ht="25.7" customHeight="1">
      <c r="A19" s="10" t="s">
        <v>340</v>
      </c>
      <c r="B19" s="9">
        <v>3320.63</v>
      </c>
      <c r="C19" s="9">
        <f>SUM(C20:C21)</f>
        <v>3513.925225</v>
      </c>
      <c r="D19" s="9">
        <f>SUM(D20:D21)</f>
        <v>3513.925225</v>
      </c>
      <c r="E19" s="9">
        <v>100</v>
      </c>
    </row>
    <row r="20" spans="1:5" ht="25.7" customHeight="1">
      <c r="A20" s="7" t="s">
        <v>341</v>
      </c>
      <c r="B20" s="8">
        <v>2886.16</v>
      </c>
      <c r="C20" s="8">
        <v>3176.905225</v>
      </c>
      <c r="D20" s="8">
        <v>3176.905225</v>
      </c>
      <c r="E20" s="9">
        <v>100</v>
      </c>
    </row>
    <row r="21" spans="1:5" ht="25.7" customHeight="1">
      <c r="A21" s="7" t="s">
        <v>342</v>
      </c>
      <c r="B21" s="8">
        <v>434.47</v>
      </c>
      <c r="C21" s="8">
        <v>337.02</v>
      </c>
      <c r="D21" s="8">
        <v>337.02</v>
      </c>
      <c r="E21" s="9">
        <v>100</v>
      </c>
    </row>
    <row r="22" spans="1:5" ht="25.7" customHeight="1">
      <c r="A22" s="10" t="s">
        <v>343</v>
      </c>
      <c r="B22" s="9">
        <v>13.3</v>
      </c>
      <c r="C22" s="9">
        <f>SUM(C23)</f>
        <v>19.600000000000001</v>
      </c>
      <c r="D22" s="9">
        <f>SUM(D23)</f>
        <v>19.600000000000001</v>
      </c>
      <c r="E22" s="9">
        <v>100</v>
      </c>
    </row>
    <row r="23" spans="1:5" ht="25.7" customHeight="1">
      <c r="A23" s="7" t="s">
        <v>344</v>
      </c>
      <c r="B23" s="8">
        <v>13.3</v>
      </c>
      <c r="C23" s="8">
        <v>19.600000000000001</v>
      </c>
      <c r="D23" s="8">
        <v>19.600000000000001</v>
      </c>
      <c r="E23" s="9">
        <v>100</v>
      </c>
    </row>
    <row r="24" spans="1:5" ht="25.7" customHeight="1">
      <c r="A24" s="10" t="s">
        <v>345</v>
      </c>
      <c r="B24" s="9">
        <v>69.77</v>
      </c>
      <c r="C24" s="9">
        <v>83.498846</v>
      </c>
      <c r="D24" s="9">
        <v>83.498846</v>
      </c>
      <c r="E24" s="9">
        <v>100</v>
      </c>
    </row>
    <row r="25" spans="1:5" ht="25.7" customHeight="1">
      <c r="A25" s="7" t="s">
        <v>346</v>
      </c>
      <c r="B25" s="8">
        <v>69.77</v>
      </c>
      <c r="C25" s="8">
        <v>83.498846</v>
      </c>
      <c r="D25" s="8">
        <v>83.498846</v>
      </c>
      <c r="E25" s="9">
        <v>100</v>
      </c>
    </row>
    <row r="26" spans="1:5" ht="25.7" customHeight="1">
      <c r="A26" s="5" t="s">
        <v>347</v>
      </c>
      <c r="B26" s="9">
        <v>6465.39</v>
      </c>
      <c r="C26" s="9">
        <f>C4+C9+C19+C22+C24</f>
        <v>6318.4152920000006</v>
      </c>
      <c r="D26" s="9">
        <f>D4+D9+D19+D22+D24</f>
        <v>6318.4152920000006</v>
      </c>
      <c r="E26" s="9">
        <v>100</v>
      </c>
    </row>
  </sheetData>
  <mergeCells count="1">
    <mergeCell ref="A1:E1"/>
  </mergeCells>
  <phoneticPr fontId="11" type="noConversion"/>
  <pageMargins left="0.31496062992125984" right="0.31496062992125984" top="0.23622047244094491" bottom="0.23622047244094491" header="0" footer="0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4" workbookViewId="0">
      <selection activeCell="J25" sqref="J25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41" t="s">
        <v>5</v>
      </c>
      <c r="B1" s="41"/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348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2.7" customHeight="1">
      <c r="A4" s="6" t="s">
        <v>349</v>
      </c>
      <c r="B4" s="31">
        <v>15</v>
      </c>
      <c r="C4" s="31">
        <v>36.700000000000003</v>
      </c>
      <c r="D4" s="31">
        <v>36.700000000000003</v>
      </c>
      <c r="E4" s="31">
        <v>100</v>
      </c>
    </row>
    <row r="5" spans="1:5" ht="22.7" customHeight="1">
      <c r="A5" s="6" t="s">
        <v>350</v>
      </c>
      <c r="B5" s="31"/>
      <c r="C5" s="31"/>
      <c r="D5" s="31"/>
      <c r="E5" s="31"/>
    </row>
    <row r="6" spans="1:5" ht="22.7" customHeight="1">
      <c r="A6" s="6"/>
      <c r="B6" s="31"/>
      <c r="C6" s="31"/>
      <c r="D6" s="31"/>
      <c r="E6" s="31"/>
    </row>
    <row r="7" spans="1:5" ht="22.7" customHeight="1">
      <c r="A7" s="5" t="s">
        <v>351</v>
      </c>
      <c r="B7" s="31">
        <f>SUM(B4:B6)</f>
        <v>15</v>
      </c>
      <c r="C7" s="31">
        <f t="shared" ref="C7:D7" si="0">SUM(C4:C6)</f>
        <v>36.700000000000003</v>
      </c>
      <c r="D7" s="31">
        <f t="shared" si="0"/>
        <v>36.700000000000003</v>
      </c>
      <c r="E7" s="31">
        <v>100</v>
      </c>
    </row>
    <row r="8" spans="1:5" ht="22.7" customHeight="1">
      <c r="A8" s="42" t="s">
        <v>352</v>
      </c>
      <c r="B8" s="42"/>
      <c r="C8" s="42"/>
      <c r="D8" s="42"/>
      <c r="E8" s="42"/>
    </row>
    <row r="9" spans="1:5" ht="22.7" customHeight="1">
      <c r="A9" s="42"/>
      <c r="B9" s="42"/>
      <c r="C9" s="42"/>
      <c r="D9" s="42"/>
      <c r="E9" s="42"/>
    </row>
  </sheetData>
  <mergeCells count="3">
    <mergeCell ref="A1:E1"/>
    <mergeCell ref="A8:E8"/>
    <mergeCell ref="A9:E9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20" sqref="I20"/>
    </sheetView>
  </sheetViews>
  <sheetFormatPr defaultColWidth="10" defaultRowHeight="13.5"/>
  <cols>
    <col min="1" max="1" width="40" customWidth="1"/>
    <col min="2" max="4" width="18.5" customWidth="1"/>
    <col min="5" max="5" width="19.5" customWidth="1"/>
    <col min="6" max="7" width="9.75" customWidth="1"/>
  </cols>
  <sheetData>
    <row r="1" spans="1:5" ht="39.950000000000003" customHeight="1">
      <c r="A1" s="41" t="s">
        <v>6</v>
      </c>
      <c r="B1" s="41"/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6" t="s">
        <v>55</v>
      </c>
      <c r="B4" s="11">
        <v>15</v>
      </c>
      <c r="C4" s="11">
        <v>36.700000000000003</v>
      </c>
      <c r="D4" s="11">
        <v>36.700000000000003</v>
      </c>
      <c r="E4" s="8">
        <v>100</v>
      </c>
    </row>
    <row r="5" spans="1:5" ht="25.7" customHeight="1">
      <c r="A5" s="6" t="s">
        <v>353</v>
      </c>
      <c r="B5" s="11">
        <v>15</v>
      </c>
      <c r="C5" s="11">
        <v>36.700000000000003</v>
      </c>
      <c r="D5" s="11">
        <v>36.700000000000003</v>
      </c>
      <c r="E5" s="8">
        <v>100</v>
      </c>
    </row>
    <row r="6" spans="1:5" ht="25.7" customHeight="1">
      <c r="A6" s="6" t="s">
        <v>354</v>
      </c>
      <c r="B6" s="11">
        <v>15</v>
      </c>
      <c r="C6" s="11">
        <v>36.700000000000003</v>
      </c>
      <c r="D6" s="11">
        <v>36.700000000000003</v>
      </c>
      <c r="E6" s="8">
        <v>100</v>
      </c>
    </row>
    <row r="7" spans="1:5" ht="25.7" customHeight="1">
      <c r="A7" s="5" t="s">
        <v>355</v>
      </c>
      <c r="B7" s="12">
        <v>15</v>
      </c>
      <c r="C7" s="12">
        <v>36.700000000000003</v>
      </c>
      <c r="D7" s="12">
        <v>36.700000000000003</v>
      </c>
      <c r="E7" s="9">
        <v>100</v>
      </c>
    </row>
  </sheetData>
  <mergeCells count="1">
    <mergeCell ref="A1:E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K18" sqref="K18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41" t="s">
        <v>7</v>
      </c>
      <c r="B1" s="41"/>
      <c r="C1" s="41"/>
      <c r="D1" s="41"/>
      <c r="E1" s="41"/>
    </row>
    <row r="2" spans="1:5" ht="22.7" customHeight="1">
      <c r="A2" s="13"/>
      <c r="B2" s="3"/>
      <c r="C2" s="3"/>
      <c r="D2" s="3"/>
      <c r="E2" s="4" t="s">
        <v>37</v>
      </c>
    </row>
    <row r="3" spans="1:5" ht="34.15" customHeight="1">
      <c r="A3" s="5" t="s">
        <v>356</v>
      </c>
      <c r="B3" s="5" t="s">
        <v>39</v>
      </c>
      <c r="C3" s="5" t="s">
        <v>40</v>
      </c>
      <c r="D3" s="5" t="s">
        <v>41</v>
      </c>
      <c r="E3" s="5" t="s">
        <v>357</v>
      </c>
    </row>
    <row r="4" spans="1:5" ht="25.7" customHeight="1">
      <c r="A4" s="14" t="s">
        <v>358</v>
      </c>
      <c r="B4" s="6"/>
      <c r="C4" s="6"/>
      <c r="D4" s="6"/>
      <c r="E4" s="6"/>
    </row>
    <row r="5" spans="1:5" ht="25.7" customHeight="1">
      <c r="A5" s="14" t="s">
        <v>359</v>
      </c>
      <c r="B5" s="6"/>
      <c r="C5" s="6"/>
      <c r="D5" s="6"/>
      <c r="E5" s="6"/>
    </row>
    <row r="6" spans="1:5" ht="25.7" customHeight="1">
      <c r="A6" s="6" t="s">
        <v>360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14" t="s">
        <v>361</v>
      </c>
      <c r="B8" s="6"/>
      <c r="C8" s="6"/>
      <c r="D8" s="6"/>
      <c r="E8" s="6"/>
    </row>
    <row r="9" spans="1:5" ht="25.7" customHeight="1">
      <c r="A9" s="14" t="s">
        <v>362</v>
      </c>
      <c r="B9" s="6"/>
      <c r="C9" s="6"/>
      <c r="D9" s="6"/>
      <c r="E9" s="6"/>
    </row>
    <row r="10" spans="1:5" ht="25.7" customHeight="1">
      <c r="A10" s="6"/>
      <c r="B10" s="6"/>
      <c r="C10" s="6"/>
      <c r="D10" s="6"/>
      <c r="E10" s="6"/>
    </row>
    <row r="11" spans="1:5" ht="25.7" customHeight="1">
      <c r="A11" s="42" t="s">
        <v>352</v>
      </c>
      <c r="B11" s="42"/>
      <c r="C11" s="42"/>
      <c r="D11" s="42"/>
      <c r="E11" s="42"/>
    </row>
    <row r="12" spans="1:5" ht="25.7" customHeight="1">
      <c r="A12" s="42" t="s">
        <v>363</v>
      </c>
      <c r="B12" s="42"/>
      <c r="C12" s="42"/>
      <c r="D12" s="42"/>
      <c r="E12" s="42"/>
    </row>
  </sheetData>
  <mergeCells count="3">
    <mergeCell ref="A1:E1"/>
    <mergeCell ref="A11:E11"/>
    <mergeCell ref="A12:E12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41" t="s">
        <v>8</v>
      </c>
      <c r="B1" s="41"/>
      <c r="C1" s="41"/>
      <c r="D1" s="41"/>
      <c r="E1" s="41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356</v>
      </c>
      <c r="B3" s="5" t="s">
        <v>39</v>
      </c>
      <c r="C3" s="5" t="s">
        <v>40</v>
      </c>
      <c r="D3" s="5" t="s">
        <v>41</v>
      </c>
      <c r="E3" s="5" t="s">
        <v>357</v>
      </c>
    </row>
    <row r="4" spans="1:5" ht="25.7" customHeight="1">
      <c r="A4" s="14" t="s">
        <v>364</v>
      </c>
      <c r="B4" s="6"/>
      <c r="C4" s="6"/>
      <c r="D4" s="6"/>
      <c r="E4" s="6"/>
    </row>
    <row r="5" spans="1:5" ht="25.7" customHeight="1">
      <c r="A5" s="14" t="s">
        <v>365</v>
      </c>
      <c r="B5" s="6"/>
      <c r="C5" s="6"/>
      <c r="D5" s="6"/>
      <c r="E5" s="6"/>
    </row>
    <row r="6" spans="1:5" ht="25.7" customHeight="1">
      <c r="A6" s="6" t="s">
        <v>366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6"/>
      <c r="B8" s="6"/>
      <c r="C8" s="6"/>
      <c r="D8" s="6"/>
      <c r="E8" s="6"/>
    </row>
    <row r="9" spans="1:5" ht="25.7" customHeight="1">
      <c r="A9" s="14" t="s">
        <v>355</v>
      </c>
      <c r="B9" s="6"/>
      <c r="C9" s="6"/>
      <c r="D9" s="6"/>
      <c r="E9" s="6"/>
    </row>
    <row r="10" spans="1:5" ht="25.7" customHeight="1">
      <c r="A10" s="14" t="s">
        <v>367</v>
      </c>
      <c r="B10" s="6"/>
      <c r="C10" s="6"/>
      <c r="D10" s="6"/>
      <c r="E10" s="6"/>
    </row>
    <row r="11" spans="1:5" ht="25.7" customHeight="1">
      <c r="A11" s="14" t="s">
        <v>368</v>
      </c>
      <c r="B11" s="6"/>
      <c r="C11" s="6"/>
      <c r="D11" s="6"/>
      <c r="E11" s="6"/>
    </row>
    <row r="12" spans="1:5" ht="25.7" customHeight="1">
      <c r="A12" s="6"/>
      <c r="B12" s="6"/>
      <c r="C12" s="6"/>
      <c r="D12" s="6"/>
      <c r="E12" s="6"/>
    </row>
    <row r="13" spans="1:5" ht="25.7" customHeight="1">
      <c r="A13" s="42" t="s">
        <v>369</v>
      </c>
      <c r="B13" s="42"/>
      <c r="C13" s="42"/>
      <c r="D13" s="42"/>
      <c r="E13" s="42"/>
    </row>
  </sheetData>
  <mergeCells count="2">
    <mergeCell ref="A1:E1"/>
    <mergeCell ref="A13:E13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2022-01-21T02:18:05Z</cp:lastPrinted>
  <dcterms:created xsi:type="dcterms:W3CDTF">2022-01-19T03:16:24Z</dcterms:created>
  <dcterms:modified xsi:type="dcterms:W3CDTF">2021-12-28T03:18:41Z</dcterms:modified>
</cp:coreProperties>
</file>