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activeTab="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部门）" sheetId="18" r:id="rId16"/>
    <sheet name="项目经费情况说明（部门1）" sheetId="19" r:id="rId17"/>
    <sheet name="项目经费情况说明（部门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44525"/>
</workbook>
</file>

<file path=xl/sharedStrings.xml><?xml version="1.0" encoding="utf-8"?>
<sst xmlns="http://schemas.openxmlformats.org/spreadsheetml/2006/main" count="483" uniqueCount="177">
  <si>
    <t>上海市崇明区2024年部门预算</t>
  </si>
  <si>
    <t>预算主管部门：上海市崇明区妇女联合会</t>
  </si>
  <si>
    <t xml:space="preserve">  </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</si>
  <si>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</si>
  <si>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</si>
  <si>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</si>
  <si>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</si>
  <si>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</si>
  <si>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</si>
  <si>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</si>
  <si>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</si>
  <si>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</si>
  <si>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</si>
  <si>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</si>
  <si>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</si>
  <si>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</si>
  <si>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</si>
  <si>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</si>
  <si>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</si>
  <si>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</si>
  <si>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主要职能</t>
  </si>
  <si>
    <t>上海市崇明区妇女联合会是在党领导下的社会群众团体，是党和政府联系妇女群众的桥梁和纽带，是国家政权的重要社会支柱。基本职能是：代表和维护妇女权益，促进男女平等，发展妇女、儿童事业。</t>
  </si>
  <si>
    <t>机构设置</t>
  </si>
  <si>
    <t xml:space="preserve">上海市崇明区妇女联合会部门预算是包括本部上海市崇明区妇女联合会的综合收支计划。
    本部门中，行政单位1家：
    1.上海市崇明区妇女联合会本部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</si>
  <si>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</si>
  <si>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</si>
  <si>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</si>
  <si>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2024年，上海市崇明区妇女联合会收入预算1172.39万元，其中：财政拨款收入1172.39万元，比2023年预算减少9.92万元；事业收入0万元；事业单位经营收入0万元；其他收入0万元。
    支出预算1172.39万元，其中：财政拨款支出预算1172.39万元，比2023年预算减少9.92万元。财政拨款支出预算中，一般公共预算拨款支出预算1172.39万元，比2023年预算减少9.92万元；政府性基金拨款支出预算0万元，比2023年预算增加0万元（持平）；国有资本经营预算拨款支出预算为0万元。
    财政拨款收入支出减少的主要原因是减少了项目经费支出。
    财政拨款支出主要内容如下：</t>
  </si>
  <si>
    <t xml:space="preserve">     1. “一般公共服务支出”科目1022.04万元，主要用于发放职工工资、福利、单位公用经费、项目开支</t>
  </si>
  <si>
    <t xml:space="preserve">     2. “社会保障和就业支出”科目57.55万元，主要用于缴交单位职工养老保险经费、职业年金经费退休人员生活补助、福利等支出</t>
  </si>
  <si>
    <t xml:space="preserve">     3. “卫生健康支出”科目12.05万元，主要用于缴交单位职工医疗经费</t>
  </si>
  <si>
    <t xml:space="preserve">     4. “住房保障支出”科目80.75万元，主要用于缴交单位职工公积金、支付职工购房补贴</t>
  </si>
  <si>
    <t>2024年部门财务收支预算总表</t>
  </si>
  <si>
    <t>单位：元</t>
  </si>
  <si>
    <t>本年收入</t>
  </si>
  <si>
    <t>本年支出</t>
  </si>
  <si>
    <t>项目</t>
  </si>
  <si>
    <t>预算数</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</si>
  <si>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</si>
  <si>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</si>
  <si>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</si>
  <si>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</si>
  <si>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</si>
  <si>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</si>
  <si>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</si>
  <si>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</si>
  <si>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</si>
  <si>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</si>
  <si>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</si>
  <si>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</si>
  <si>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</si>
  <si>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</si>
  <si>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</si>
  <si>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</si>
  <si>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</si>
  <si>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</si>
  <si>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</si>
  <si>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</si>
  <si>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</si>
  <si>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</si>
  <si>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</si>
  <si>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</si>
  <si>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</si>
  <si>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</si>
  <si>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</si>
  <si>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</si>
  <si>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29</t>
  </si>
  <si>
    <t>群众团体事务</t>
  </si>
  <si>
    <t>01</t>
  </si>
  <si>
    <t>行政运行</t>
  </si>
  <si>
    <t>02</t>
  </si>
  <si>
    <t>一般行政管理事务</t>
  </si>
  <si>
    <t>208</t>
  </si>
  <si>
    <t>社会保障和就业支出</t>
  </si>
  <si>
    <t>05</t>
  </si>
  <si>
    <t>行政事业单位养老支出</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</si>
  <si>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</si>
  <si>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</si>
  <si>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</si>
  <si>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</si>
  <si>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</si>
  <si>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</si>
  <si>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</si>
  <si>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</si>
  <si>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</si>
  <si>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</si>
  <si>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</si>
  <si>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221</t>
  </si>
  <si>
    <t>住房保障支出</t>
  </si>
  <si>
    <t>住房改革支出</t>
  </si>
  <si>
    <t>住房公积金</t>
  </si>
  <si>
    <t>03</t>
  </si>
  <si>
    <t>购房补贴</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</si>
  <si>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</si>
  <si>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</si>
  <si>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</si>
  <si>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</si>
  <si>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</si>
  <si>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</si>
  <si>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</si>
  <si>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</si>
  <si>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</si>
  <si>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</si>
  <si>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</si>
  <si>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</si>
  <si>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</si>
  <si>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</si>
  <si>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部门预算08表</t>
  </si>
  <si>
    <t>2024年部门政府性基金预算支出功能分类预算表</t>
  </si>
  <si>
    <t>编制部门：上海市崇明区妇女联合会（汇总）</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</si>
  <si>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</si>
  <si>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</si>
  <si>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部门预算09表</t>
  </si>
  <si>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</si>
  <si>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</si>
  <si>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</si>
  <si>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</si>
  <si>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</si>
  <si>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</si>
  <si>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</si>
  <si>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</si>
  <si>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</si>
  <si>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</si>
  <si>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</si>
  <si>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</si>
  <si>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</si>
  <si>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</si>
  <si>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</si>
  <si>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</si>
  <si>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</si>
  <si>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</si>
  <si>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</si>
  <si>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</si>
  <si>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</si>
  <si>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</si>
  <si>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</si>
  <si>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</si>
  <si>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</si>
  <si>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</si>
  <si>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</si>
  <si>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07</t>
  </si>
  <si>
    <t>邮电费</t>
  </si>
  <si>
    <t>差旅费</t>
  </si>
  <si>
    <t>维修(护)费</t>
  </si>
  <si>
    <t>15</t>
  </si>
  <si>
    <t>会议费</t>
  </si>
  <si>
    <t>16</t>
  </si>
  <si>
    <t>培训费</t>
  </si>
  <si>
    <t>17</t>
  </si>
  <si>
    <t>公务接待费</t>
  </si>
  <si>
    <t>28</t>
  </si>
  <si>
    <t>工会经费</t>
  </si>
  <si>
    <t>福利费</t>
  </si>
  <si>
    <t>39</t>
  </si>
  <si>
    <t>其他交通费用</t>
  </si>
  <si>
    <t>其他商品和服务支出</t>
  </si>
  <si>
    <t>303</t>
  </si>
  <si>
    <t>对个人和家庭的补助</t>
  </si>
  <si>
    <t>退休费</t>
  </si>
  <si>
    <t>310</t>
  </si>
  <si>
    <t>资本性支出</t>
  </si>
  <si>
    <t>办公设备购置</t>
  </si>
  <si>
    <t>部门“三公”经费和机关运行经费预算表</t>
  </si>
  <si>
    <t>单位:万元</t>
  </si>
  <si>
    <t>2024年“三公”经费预算数</t>
  </si>
  <si>
    <t>2024年机关运行经费预算数</t>
  </si>
  <si>
    <t>因公出国(境)费</t>
  </si>
  <si>
    <t>公务用车购置及运行费</t>
  </si>
  <si>
    <t>小计</t>
  </si>
  <si>
    <t>购置费</t>
  </si>
  <si>
    <t>运行费</t>
  </si>
  <si>
    <t>其他相关情况说明</t>
  </si>
  <si>
    <t xml:space="preserve"> 一、2024年“三公”经费预算情况说明 
      2024年“三公”经费预算数为1.00万元，比2023年预算增加0.50万元。其中：
     （一）因公出国（境）费0万元，比2023年预算增加0万元。
     （二）公务用车购置及运行费0万元，比2023年预算增加0万元。其中：公务用车购置费0万元，比2023年预算增加0万元；公务用车运行费0万元，比2023年预算增加0万元。
     （三）公务接待费1.00万元。比2023年预算增加0.50万元，主要原因是增加安排云南临沧爱心助学公益项目交流交往等工作。。
  二、机关运行经费预算
      2024年本部门下属0家机关和0家参公事业单位财政拨款的机关运行经费预算为53.29万元。
  三、政府采购预算情况
     2024年本部门政府采购预算1.03万元，其中：政府采购货物预算1.03万元、政府采购工程预算0万元、政府采购服务预算0万元。
     2024年本部门面向中小企业预留政府采购项目预算金额1.03万元，其中，预留给小型和微型企业的政府采购项目预算为0.51万元。      
  四、绩效目标设置情况
     按照本区预算绩效管理工作的总体要求，本部门1个预算单位开展了2024年项目预算绩效目标编报工作，编报绩效目标的项目10个，涉及项目预算资金730.99万元。
  五、国有资产占有使用情况
     截至2023年8月31日，本部门共有车辆0辆，其中：部级领导干部用车0辆、主要领导干部用车0辆、机要通信用车0辆、应急保障用车0辆、执法执勤用车0辆、特种专业技术用车0辆、离退休干部用车0辆、其他用车0辆；单价100万元（含）以上设备（不含车辆）0台（套）。
     2024年部门预算安排购置车辆0辆，其中：部级领导干部用车0辆、主要领导干部用车0辆、机要通信用车0辆、应急保障用车0辆、执法执勤用车0辆、特种专业技术用车0辆、离退休干部用车0辆、其他用车0辆；部门预算安排购置单价100万元（含）以上设备（不含车辆）0台（套）。</t>
  </si>
  <si>
    <t>妇科普查项目经费情况说明</t>
  </si>
  <si>
    <r>
      <rPr>
        <sz val="10"/>
        <rFont val="宋体"/>
        <charset val="134"/>
        <scheme val="minor"/>
      </rPr>
      <t xml:space="preserve">     一、项目概述 
    近年来，女性妇科疾病、妇科重症患病率逐年提高，妇科疾病已经成为威胁女性健康的一个重要因素。为切实加强妇科病筛查工作，做到早检查、早发现、早治疗，切实降低女性妇科疾病率，区妇联联合区卫健委共同开展妇科普查工作项目。妇科普查是两年一轮经常性项目，针对18个乡镇退休及生活困难妇女等开展免费妇科检查。
     二、立项依据 
    崇府办发【2005】12号《转发县妇女联合会、县卫生局关于进一步加强本县妇女妇科疾病检查工作的实施意见的通知》、
妇儿工委【2021】2号关于印发《关于进一步做好本区退休妇女和生活困难妇女定期妇科病、乳腺病筛查工作的实施方案》的通知。
     三、实施主体 
区妇儿工委负责牵头、组织、协调等工作，拟定项目实施方案文件，督促各责任单位做好筛查相关工作，做好筛查工作的总结、表彰等；
区卫生健康委负责制定筛查技术方案，确定筛查医疗机构、培训筛查人员、编制健康教育资料，并做好有关建档、质控、随访、总结和分析。向区妇儿工委提供本区计划生育后处境困难的妇女名单以及在各社区分布的基本情况； 
区财政局负责落实筛查经费，并督促预算部门履行预算绩效管理的主体责任；
区民政局负责向区妇儿工委提供全区低保、低收入家庭中的妇女名单及在各社区分布的基本情况；
区人力资源社会保障局负责向区妇儿工委提供本区在公益性岗位工作的妇女名单以及在各社区分布的基本情况；
区总工会负责做好互助帮困工作，为筛查发现的癌症检出者中生活困难、符合手术治疗条件的妇女提供适当救助；
区妇联负责做好“两病筛查”的宣传发动工作，为筛查发现的癌症检出者中生活困难、符合手术治疗条件的妇女提供适当救助；
区退休职工管理委员会负责向区妇儿工委提供本区退休妇女名单以及在各社区分布的基本情况。
各乡镇妇儿工委、镇、村（居）两级妇联组织要配合筛查医疗机构开展“两病筛查”项目实施，对符合条件的筛查对象进行宣传动员、排摸登记，做好人员组织、秩序维护、检查结果反馈、后续跟踪救助、信息统计汇总等后勤保障工作。
     四、实施方案 
    一、提高认识，加强领导
    自项目开展以来，区妇儿工委高度重视、积极争取，将两病筛查项目纳入区政府实事项目和妇女发展规划，从制度层面确保项目的顺利实施。落实经费保障，向区财政争取项目专项经费。落实工作责任，将两病筛查项目工作纳入各乡镇妇联的重点考核内容，明确工作目标和工作任务，建立考核机制，切实有效的推动工作实施。
    二、强化宣传，扩大影响
    发挥各级妇联干部作用，通过发放宣传资料、上门通知、播放宣传片等多渠道宣传，让广大妇女充分认识妇科普查的重要性及妇科疾病对健康带来的危害，体会到这项工作是一项民心工程，是为妇女办实事的重要举措，从而自觉参加普查，通知全覆盖，不遗漏一个应查对象。
    三、整合资源，形成合力
    积极加强与区卫健委以及相关医疗机构的协调配合，建立人数统计工作机制，掌握工作实时动态。定期召开项目推进会，通报项目进展情况，部署下一步工作计划，进一步加快普查进度，疾病检出率逐年提高，为妇女身体健康提供了有力保障。
     五、实施周期 
    2024年1月-12月
     六、年度预算安排 
    妇科普查检查费、慰问费、交通费537.5万元，妇科普查组织发动费、宣传费32.5万元，共计570.00万元。
    七、绩效目标 
     详见单位的项目绩效目标表</t>
    </r>
    <r>
      <rPr>
        <sz val="9"/>
        <rFont val="Calibri"/>
        <charset val="134"/>
      </rPr>
      <t xml:space="preserve">
</t>
    </r>
  </si>
  <si>
    <t>维权条线日常运行专项经费情况说明</t>
  </si>
  <si>
    <r>
      <rPr>
        <sz val="10"/>
        <rFont val="Calibri"/>
        <charset val="134"/>
      </rPr>
      <t xml:space="preserve">    </t>
    </r>
    <r>
      <rPr>
        <sz val="10"/>
        <rFont val="宋体"/>
        <charset val="134"/>
        <scheme val="minor"/>
      </rPr>
      <t xml:space="preserve"> </t>
    </r>
    <r>
      <rPr>
        <sz val="11"/>
        <rFont val="宋体"/>
        <charset val="134"/>
        <scheme val="minor"/>
      </rPr>
      <t>一、项目概述 
    为不断增强广大妇女维权意识和能力，营造尊法学法知法守法用法的良好氛围，积极组织开展各项妇女儿童维权活动，包括：三八维权月系列活动、反家暴宣传、特殊困难对象帮困、白玉兰开心家园阵地建设、心理大篷车活动、婚姻家庭纠纷预防化解、妇女信访矛盾化解等，让妇女群众切实感受到政府的温暖。
     二、立项依据 
    上海市崇明区人民政府关于印发《崇明区妇女儿童发展“十四五”规划》的通知（沪崇府【2021】101 号）；《关于加强本区婚姻家庭纠纷预防化解工作的意见》崇妇〔2019〕4号
     三、实施主体 
    区妇联维权部：完善信访、法援、人民调解、心理疏导四位一体的工作阵地，为广大妇女和家庭提供专业的婚姻家庭关系指导和调适服务；开展婚姻家庭矛盾纠纷预警预防，及时有效地掌握、控制、解决社区内家庭纠纷和侵犯妇女权益的情况，发挥区婚姻家庭纠纷人民调解委员会作用，有效化解婚姻家庭类纠纷案件；加强与法院、司法部门沟通协作，推进实施婚姻家庭纠纷预防化解项目，规范各乡镇婚调专窗建设，建立专业的调解员队伍开展婚姻家庭纠纷调解；加强与区信访办沟通协作，推进“知心妈妈”项目，推动信访积案顺利化解。
    四、实施方案 
    一、提高认识，加强领导
   自项目开展以来，区妇联高度重视， 将婚姻家庭纠纷预防化解工作纳入平安建设统一部署，由区委政法委牵头，完善婚姻家庭纠纷预防化解联席会议制度，从制度层面确保项目的顺利实施；落实经费保障，向区财政争取项目专项经费；纳入年终乡镇“平安家庭”考核，明确考核内容和具体分值，切实有效的推动工作实施。
    二、加强宣传，营造氛围
    发挥各级妇联干部作用，加强妇女儿童权益保护法律法规的宣传，通过发放宣传资料、线上线下开展讲座、播放宣传片等，广泛开展以《民法典》《妇保法》《反家暴法》《家庭教育法》为主的法治宣传教育培训，引导妇女和家庭尊法学法守法用法，以维权教育推动社会公平正义，维护妇女儿童合法权益服务。
    三、整合资源，形成合力
    建立与司法局、公安机关、法院、检察院的日常沟通机制，经常性围绕反家暴、个案审理、未成年人性侵、司法救助、法律援助等中心工作，深入细致讨论具体工作，及时处理侵害妇儿权益案件；依托区级职能部门，加强对下级派出站点的工作指导，加强派出所、法庭与所在乡镇的工作对接，切实维护好妇女儿童的合法权益。"
    五、实施周期 
    2024年1月-12月
    六、年度预算安排 
    维权条线日常运行专项经费：白玉兰开心家园阵地建设0.84万、婚调项目0.54万、三八维权月活动0.15万、心理大篷车项目0.3万、知心妈妈项目4.59万共计6.42万。
    七、绩效目标 
    详见单位的项目绩效目标表</t>
    </r>
    <r>
      <rPr>
        <sz val="10"/>
        <rFont val="Calibri"/>
        <charset val="134"/>
      </rPr>
      <t xml:space="preserve">
</t>
    </r>
    <r>
      <rPr>
        <sz val="12"/>
        <rFont val="Calibri"/>
        <charset val="134"/>
      </rPr>
      <t xml:space="preserve">
</t>
    </r>
  </si>
</sst>
</file>

<file path=xl/styles.xml><?xml version="1.0" encoding="utf-8"?>
<styleSheet xmlns="http://schemas.openxmlformats.org/spreadsheetml/2006/main">
  <numFmts count="8">
    <numFmt numFmtId="176" formatCode="[=0]&quot;&quot;;#,##0.00"/>
    <numFmt numFmtId="177" formatCode="[=0]&quot;&quot;;#,##0.00&quot;&quot;"/>
    <numFmt numFmtId="44" formatCode="_ &quot;￥&quot;* #,##0.00_ ;_ &quot;￥&quot;* \-#,##0.00_ ;_ &quot;￥&quot;* &quot;-&quot;??_ ;_ @_ "/>
    <numFmt numFmtId="43" formatCode="_ * #,##0.00_ ;_ * \-#,##0.00_ ;_ * &quot;-&quot;??_ ;_ @_ "/>
    <numFmt numFmtId="178" formatCode="[=0]&quot;&quot;;#,##0"/>
    <numFmt numFmtId="179" formatCode="0.00_ "/>
    <numFmt numFmtId="41" formatCode="_ * #,##0_ ;_ * \-#,##0_ ;_ * &quot;-&quot;_ ;_ @_ "/>
    <numFmt numFmtId="42" formatCode="_ &quot;￥&quot;* #,##0_ ;_ &quot;￥&quot;* \-#,##0_ ;_ &quot;￥&quot;* &quot;-&quot;_ ;_ @_ "/>
  </numFmts>
  <fonts count="47">
    <font>
      <sz val="10"/>
      <name val="Calibri"/>
      <charset val="134"/>
    </font>
    <font>
      <sz val="18"/>
      <name val="宋体"/>
      <charset val="134"/>
    </font>
    <font>
      <sz val="12"/>
      <name val="宋体"/>
      <charset val="134"/>
    </font>
    <font>
      <sz val="10"/>
      <name val="宋体"/>
      <charset val="134"/>
      <scheme val="minor"/>
    </font>
    <font>
      <sz val="9"/>
      <name val="Calibri"/>
      <charset val="134"/>
    </font>
    <font>
      <sz val="12"/>
      <color rgb="FF000100"/>
      <name val="宋体"/>
      <charset val="134"/>
    </font>
    <font>
      <sz val="12"/>
      <color rgb="FFFF0000"/>
      <name val="宋体"/>
      <charset val="134"/>
    </font>
    <font>
      <sz val="10"/>
      <name val="宋体"/>
      <charset val="134"/>
    </font>
    <font>
      <sz val="11"/>
      <name val="宋体"/>
      <charset val="134"/>
    </font>
    <font>
      <sz val="10"/>
      <name val="方正书宋_GBK"/>
      <charset val="134"/>
    </font>
    <font>
      <sz val="12"/>
      <name val="宋体"/>
      <charset val="134"/>
      <scheme val="minor"/>
    </font>
    <font>
      <sz val="20"/>
      <color rgb="FF000000"/>
      <name val="宋体"/>
      <charset val="134"/>
    </font>
    <font>
      <sz val="18"/>
      <color rgb="FF000000"/>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楷体"/>
      <charset val="134"/>
    </font>
    <font>
      <sz val="18"/>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0"/>
      <name val="宋体"/>
      <charset val="0"/>
      <scheme val="minor"/>
    </font>
    <font>
      <u/>
      <sz val="11"/>
      <color rgb="FF0000FF"/>
      <name val="宋体"/>
      <charset val="0"/>
      <scheme val="minor"/>
    </font>
    <font>
      <sz val="11"/>
      <color theme="1"/>
      <name val="宋体"/>
      <charset val="134"/>
      <scheme val="minor"/>
    </font>
    <font>
      <sz val="11"/>
      <color theme="1"/>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1"/>
      <color rgb="FFFFFFFF"/>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9C0006"/>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sz val="11"/>
      <name val="宋体"/>
      <charset val="134"/>
      <scheme val="minor"/>
    </font>
    <font>
      <sz val="12"/>
      <name val="Calibri"/>
      <charset val="134"/>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rgb="FFFFCC99"/>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rgb="FFFFEB9C"/>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0" fontId="26" fillId="5" borderId="0" applyNumberFormat="false" applyBorder="false" applyAlignment="false" applyProtection="false">
      <alignment vertical="center"/>
    </xf>
    <xf numFmtId="0" fontId="29" fillId="12" borderId="0" applyNumberFormat="false" applyBorder="false" applyAlignment="false" applyProtection="false">
      <alignment vertical="center"/>
    </xf>
    <xf numFmtId="0" fontId="26" fillId="34" borderId="0" applyNumberFormat="false" applyBorder="false" applyAlignment="false" applyProtection="false">
      <alignment vertical="center"/>
    </xf>
    <xf numFmtId="0" fontId="40" fillId="20" borderId="10" applyNumberFormat="false" applyAlignment="false" applyProtection="false">
      <alignment vertical="center"/>
    </xf>
    <xf numFmtId="0" fontId="29" fillId="26" borderId="0" applyNumberFormat="false" applyBorder="false" applyAlignment="false" applyProtection="false">
      <alignment vertical="center"/>
    </xf>
    <xf numFmtId="0" fontId="29" fillId="28" borderId="0" applyNumberFormat="false" applyBorder="false" applyAlignment="false" applyProtection="false">
      <alignment vertical="center"/>
    </xf>
    <xf numFmtId="44" fontId="28" fillId="0" borderId="0" applyFont="false" applyFill="false" applyBorder="false" applyAlignment="false" applyProtection="false">
      <alignment vertical="center"/>
    </xf>
    <xf numFmtId="0" fontId="26" fillId="27" borderId="0" applyNumberFormat="false" applyBorder="false" applyAlignment="false" applyProtection="false">
      <alignment vertical="center"/>
    </xf>
    <xf numFmtId="9" fontId="28" fillId="0" borderId="0" applyFont="false" applyFill="false" applyBorder="false" applyAlignment="false" applyProtection="false">
      <alignment vertical="center"/>
    </xf>
    <xf numFmtId="0" fontId="26" fillId="25"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0" fontId="26" fillId="21" borderId="0" applyNumberFormat="false" applyBorder="false" applyAlignment="false" applyProtection="false">
      <alignment vertical="center"/>
    </xf>
    <xf numFmtId="0" fontId="26" fillId="10" borderId="0" applyNumberFormat="false" applyBorder="false" applyAlignment="false" applyProtection="false">
      <alignment vertical="center"/>
    </xf>
    <xf numFmtId="0" fontId="26" fillId="23" borderId="0" applyNumberFormat="false" applyBorder="false" applyAlignment="false" applyProtection="false">
      <alignment vertical="center"/>
    </xf>
    <xf numFmtId="0" fontId="42" fillId="16" borderId="10" applyNumberFormat="false" applyAlignment="false" applyProtection="false">
      <alignment vertical="center"/>
    </xf>
    <xf numFmtId="0" fontId="26" fillId="31" borderId="0" applyNumberFormat="false" applyBorder="false" applyAlignment="false" applyProtection="false">
      <alignment vertical="center"/>
    </xf>
    <xf numFmtId="0" fontId="44" fillId="35" borderId="0" applyNumberFormat="false" applyBorder="false" applyAlignment="false" applyProtection="false">
      <alignment vertical="center"/>
    </xf>
    <xf numFmtId="0" fontId="29" fillId="19" borderId="0" applyNumberFormat="false" applyBorder="false" applyAlignment="false" applyProtection="false">
      <alignment vertical="center"/>
    </xf>
    <xf numFmtId="0" fontId="43" fillId="29" borderId="0" applyNumberFormat="false" applyBorder="false" applyAlignment="false" applyProtection="false">
      <alignment vertical="center"/>
    </xf>
    <xf numFmtId="0" fontId="29" fillId="33" borderId="0" applyNumberFormat="false" applyBorder="false" applyAlignment="false" applyProtection="false">
      <alignment vertical="center"/>
    </xf>
    <xf numFmtId="0" fontId="41" fillId="0" borderId="11" applyNumberFormat="false" applyFill="false" applyAlignment="false" applyProtection="false">
      <alignment vertical="center"/>
    </xf>
    <xf numFmtId="0" fontId="39" fillId="18" borderId="0" applyNumberFormat="false" applyBorder="false" applyAlignment="false" applyProtection="false">
      <alignment vertical="center"/>
    </xf>
    <xf numFmtId="0" fontId="34" fillId="11" borderId="7" applyNumberFormat="false" applyAlignment="false" applyProtection="false">
      <alignment vertical="center"/>
    </xf>
    <xf numFmtId="0" fontId="37" fillId="16" borderId="9" applyNumberFormat="false" applyAlignment="false" applyProtection="false">
      <alignment vertical="center"/>
    </xf>
    <xf numFmtId="0" fontId="38" fillId="0" borderId="6"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29" fillId="24"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2" fontId="28" fillId="0" borderId="0" applyFont="false" applyFill="false" applyBorder="false" applyAlignment="false" applyProtection="false">
      <alignment vertical="center"/>
    </xf>
    <xf numFmtId="0" fontId="29" fillId="14" borderId="0" applyNumberFormat="false" applyBorder="false" applyAlignment="false" applyProtection="false">
      <alignment vertical="center"/>
    </xf>
    <xf numFmtId="43" fontId="28"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9" fillId="9"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0" fontId="26" fillId="17" borderId="0" applyNumberFormat="false" applyBorder="false" applyAlignment="false" applyProtection="false">
      <alignment vertical="center"/>
    </xf>
    <xf numFmtId="0" fontId="28" fillId="15" borderId="8" applyNumberFormat="false" applyFont="false" applyAlignment="false" applyProtection="false">
      <alignment vertical="center"/>
    </xf>
    <xf numFmtId="0" fontId="29" fillId="13" borderId="0" applyNumberFormat="false" applyBorder="false" applyAlignment="false" applyProtection="false">
      <alignment vertical="center"/>
    </xf>
    <xf numFmtId="0" fontId="26" fillId="8" borderId="0" applyNumberFormat="false" applyBorder="false" applyAlignment="false" applyProtection="false">
      <alignment vertical="center"/>
    </xf>
    <xf numFmtId="0" fontId="29" fillId="7"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1" fontId="28" fillId="0" borderId="0" applyFont="false" applyFill="false" applyBorder="false" applyAlignment="false" applyProtection="false">
      <alignment vertical="center"/>
    </xf>
    <xf numFmtId="0" fontId="33" fillId="0" borderId="6" applyNumberFormat="false" applyFill="false" applyAlignment="false" applyProtection="false">
      <alignment vertical="center"/>
    </xf>
    <xf numFmtId="0" fontId="29" fillId="32" borderId="0" applyNumberFormat="false" applyBorder="false" applyAlignment="false" applyProtection="false">
      <alignment vertical="center"/>
    </xf>
    <xf numFmtId="0" fontId="31" fillId="0" borderId="5" applyNumberFormat="false" applyFill="false" applyAlignment="false" applyProtection="false">
      <alignment vertical="center"/>
    </xf>
    <xf numFmtId="0" fontId="26" fillId="6" borderId="0" applyNumberFormat="false" applyBorder="false" applyAlignment="false" applyProtection="false">
      <alignment vertical="center"/>
    </xf>
    <xf numFmtId="0" fontId="29" fillId="30" borderId="0" applyNumberFormat="false" applyBorder="false" applyAlignment="false" applyProtection="false">
      <alignment vertical="center"/>
    </xf>
    <xf numFmtId="0" fontId="25" fillId="0" borderId="4" applyNumberFormat="false" applyFill="false" applyAlignment="false" applyProtection="false">
      <alignment vertical="center"/>
    </xf>
  </cellStyleXfs>
  <cellXfs count="63">
    <xf numFmtId="0" fontId="0" fillId="0" borderId="0" xfId="0" applyProtection="true">
      <protection locked="false"/>
    </xf>
    <xf numFmtId="0" fontId="1" fillId="0" borderId="0" xfId="0" applyFont="true" applyFill="true" applyBorder="true" applyAlignment="true">
      <alignment horizontal="center" vertical="center"/>
    </xf>
    <xf numFmtId="0" fontId="2" fillId="0" borderId="0" xfId="0" applyFont="true" applyFill="true" applyBorder="true" applyAlignment="true">
      <alignment vertical="center"/>
    </xf>
    <xf numFmtId="0" fontId="0" fillId="0" borderId="0" xfId="0" applyFont="true" applyAlignment="true" applyProtection="true">
      <alignment vertical="top" wrapText="true"/>
      <protection locked="false"/>
    </xf>
    <xf numFmtId="0" fontId="0" fillId="0" borderId="0" xfId="0" applyAlignment="true" applyProtection="true">
      <alignment vertical="top"/>
      <protection locked="false"/>
    </xf>
    <xf numFmtId="0" fontId="3" fillId="0" borderId="0" xfId="0" applyFont="true" applyAlignment="true" applyProtection="true">
      <alignment horizontal="justify" vertical="top" wrapText="true"/>
      <protection locked="false"/>
    </xf>
    <xf numFmtId="0" fontId="4" fillId="0" borderId="0" xfId="0" applyFont="true" applyAlignment="true" applyProtection="true">
      <alignment horizontal="justify" vertical="top" wrapText="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top" wrapText="true"/>
      <protection locked="false"/>
    </xf>
    <xf numFmtId="0" fontId="2" fillId="0" borderId="0" xfId="0" applyNumberFormat="true" applyFont="true" applyAlignment="true" applyProtection="true">
      <alignment horizontal="left" vertical="center"/>
      <protection locked="false"/>
    </xf>
    <xf numFmtId="0" fontId="2" fillId="2" borderId="1" xfId="0" applyNumberFormat="true" applyFont="true" applyFill="true" applyBorder="true" applyAlignment="true" applyProtection="true">
      <alignment horizontal="center" vertical="center" wrapText="true"/>
      <protection locked="false"/>
    </xf>
    <xf numFmtId="177" fontId="2" fillId="0" borderId="1" xfId="0" applyNumberFormat="true" applyFont="true" applyBorder="true" applyAlignment="true" applyProtection="true">
      <alignment horizontal="right" vertical="center"/>
      <protection locked="false"/>
    </xf>
    <xf numFmtId="179" fontId="5" fillId="3" borderId="1" xfId="0" applyNumberFormat="true" applyFont="true" applyFill="true" applyBorder="true" applyAlignment="true" applyProtection="true">
      <alignment horizontal="right" vertical="center" wrapText="true"/>
      <protection locked="false"/>
    </xf>
    <xf numFmtId="0" fontId="6" fillId="0" borderId="0" xfId="0" applyNumberFormat="true" applyFont="true" applyAlignment="true" applyProtection="true">
      <alignment horizontal="left" vertical="center"/>
      <protection locked="false"/>
    </xf>
    <xf numFmtId="0" fontId="7" fillId="0" borderId="0" xfId="0" applyFont="true" applyAlignment="true" applyProtection="true">
      <alignment horizontal="left" vertical="center"/>
      <protection locked="false"/>
    </xf>
    <xf numFmtId="0" fontId="2" fillId="0" borderId="0" xfId="0" applyNumberFormat="true" applyFont="true" applyAlignment="true" applyProtection="true">
      <alignment horizontal="right" vertical="center"/>
      <protection locked="false"/>
    </xf>
    <xf numFmtId="177" fontId="5" fillId="3" borderId="1" xfId="0" applyNumberFormat="true" applyFont="true" applyFill="true" applyBorder="true" applyAlignment="true" applyProtection="true">
      <alignment horizontal="right" vertical="center" wrapText="true"/>
      <protection locked="false"/>
    </xf>
    <xf numFmtId="0" fontId="2" fillId="2" borderId="1"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0" fontId="2" fillId="0" borderId="1" xfId="0" applyNumberFormat="true" applyFont="true" applyBorder="true" applyAlignment="true" applyProtection="true">
      <alignment horizontal="center" vertical="center"/>
      <protection locked="false"/>
    </xf>
    <xf numFmtId="0" fontId="2" fillId="0" borderId="1" xfId="0" applyNumberFormat="true" applyFont="true" applyBorder="true" applyAlignment="true" applyProtection="true">
      <alignment horizontal="left" vertical="center"/>
      <protection locked="false"/>
    </xf>
    <xf numFmtId="178" fontId="2" fillId="0" borderId="1" xfId="0" applyNumberFormat="true" applyFont="true" applyBorder="true" applyAlignment="true" applyProtection="true">
      <alignment horizontal="right" vertical="center" wrapText="true"/>
      <protection locked="false"/>
    </xf>
    <xf numFmtId="0" fontId="2" fillId="0" borderId="1" xfId="0" applyFont="true" applyBorder="true" applyAlignment="true" applyProtection="true">
      <alignment horizontal="center" vertical="center"/>
      <protection locked="false"/>
    </xf>
    <xf numFmtId="178" fontId="2" fillId="0" borderId="1" xfId="0" applyNumberFormat="true" applyFont="true" applyBorder="true" applyAlignment="true" applyProtection="true">
      <alignment horizontal="right" vertical="center"/>
      <protection locked="false"/>
    </xf>
    <xf numFmtId="0" fontId="2" fillId="0" borderId="1" xfId="0" applyNumberFormat="true" applyFont="true" applyBorder="true" applyAlignment="true" applyProtection="true">
      <alignment horizontal="left" vertical="center" wrapText="true"/>
      <protection locked="false"/>
    </xf>
    <xf numFmtId="0" fontId="7" fillId="0" borderId="1" xfId="0" applyFont="true" applyBorder="true" applyAlignment="true" applyProtection="true">
      <alignment horizontal="center" vertical="center"/>
      <protection locked="false"/>
    </xf>
    <xf numFmtId="0" fontId="7" fillId="0" borderId="1" xfId="0" applyFont="true" applyBorder="true" applyAlignment="true" applyProtection="true">
      <alignment horizontal="left" vertical="center"/>
      <protection locked="false"/>
    </xf>
    <xf numFmtId="0" fontId="8" fillId="0" borderId="1" xfId="0" applyFont="true" applyBorder="true" applyAlignment="true" applyProtection="true">
      <alignment horizontal="center" vertical="center"/>
      <protection locked="false"/>
    </xf>
    <xf numFmtId="0" fontId="9" fillId="0" borderId="0" xfId="0" applyFont="true" applyProtection="true">
      <protection locked="false"/>
    </xf>
    <xf numFmtId="0" fontId="2" fillId="2" borderId="3" xfId="0" applyNumberFormat="true" applyFont="true" applyFill="true" applyBorder="true" applyAlignment="true" applyProtection="true">
      <alignment horizontal="center" vertical="center" wrapText="true"/>
      <protection locked="false"/>
    </xf>
    <xf numFmtId="176" fontId="2" fillId="0" borderId="1" xfId="0" applyNumberFormat="true" applyFont="true" applyBorder="true" applyAlignment="true" applyProtection="true">
      <alignment horizontal="right" vertical="center"/>
      <protection locked="false"/>
    </xf>
    <xf numFmtId="178" fontId="8" fillId="0" borderId="1" xfId="0" applyNumberFormat="true" applyFont="true" applyBorder="true" applyAlignment="true" applyProtection="true">
      <alignment horizontal="right" vertical="center"/>
      <protection locked="false"/>
    </xf>
    <xf numFmtId="0" fontId="8" fillId="0" borderId="0" xfId="0" applyNumberFormat="true" applyFont="true" applyAlignment="true" applyProtection="true">
      <alignment horizontal="left" vertical="center"/>
      <protection locked="false"/>
    </xf>
    <xf numFmtId="178" fontId="5" fillId="0" borderId="1" xfId="0" applyNumberFormat="true" applyFont="true" applyBorder="true" applyAlignment="true" applyProtection="true">
      <alignment horizontal="right" vertical="center" wrapText="true"/>
      <protection locked="false"/>
    </xf>
    <xf numFmtId="0" fontId="7" fillId="0" borderId="0" xfId="0" applyNumberFormat="true" applyFont="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0" borderId="1" xfId="0" applyFont="true" applyBorder="true" applyAlignment="true" applyProtection="true">
      <alignment horizontal="left" vertical="center"/>
      <protection locked="false"/>
    </xf>
    <xf numFmtId="176" fontId="2" fillId="0" borderId="1" xfId="0" applyNumberFormat="true" applyFont="true" applyBorder="true" applyAlignment="true" applyProtection="true">
      <alignment horizontal="right" vertical="center" wrapText="true"/>
      <protection locked="false"/>
    </xf>
    <xf numFmtId="0" fontId="2" fillId="0" borderId="1" xfId="0" applyNumberFormat="true" applyFont="true" applyBorder="true" applyAlignment="true" applyProtection="true">
      <alignment horizontal="center" vertical="center" wrapText="true"/>
      <protection locked="false"/>
    </xf>
    <xf numFmtId="0" fontId="2" fillId="0" borderId="1" xfId="0" applyFont="true" applyBorder="true" applyAlignment="true" applyProtection="true">
      <alignment horizontal="left" vertical="center" wrapText="true"/>
      <protection locked="false"/>
    </xf>
    <xf numFmtId="0" fontId="10" fillId="0" borderId="0" xfId="0" applyFont="true" applyAlignment="true" applyProtection="true">
      <alignment horizontal="left" vertical="center" wrapText="true"/>
      <protection locked="false"/>
    </xf>
    <xf numFmtId="0" fontId="10" fillId="0" borderId="0" xfId="0" applyFont="true" applyFill="true" applyBorder="true" applyAlignment="true" applyProtection="true">
      <alignment vertical="center" wrapText="true"/>
      <protection locked="false"/>
    </xf>
    <xf numFmtId="0" fontId="1" fillId="0" borderId="0" xfId="0" applyNumberFormat="true" applyFont="true" applyAlignment="true" applyProtection="true">
      <alignment horizontal="center" vertical="top"/>
      <protection locked="false"/>
    </xf>
    <xf numFmtId="0" fontId="2" fillId="0" borderId="0" xfId="0" applyNumberFormat="true" applyFont="true" applyAlignment="true" applyProtection="true">
      <alignment horizontal="left" vertical="top"/>
      <protection locked="false"/>
    </xf>
    <xf numFmtId="49" fontId="2" fillId="0" borderId="0" xfId="0" applyNumberFormat="true" applyFont="true" applyAlignment="true" applyProtection="true">
      <alignment horizontal="left" vertical="top" wrapText="true"/>
      <protection locked="false"/>
    </xf>
    <xf numFmtId="0" fontId="11"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center" vertical="center"/>
      <protection locked="false"/>
    </xf>
    <xf numFmtId="0" fontId="13" fillId="4" borderId="0" xfId="0" applyFont="true" applyFill="true" applyBorder="true" applyAlignment="true">
      <alignment vertical="center"/>
    </xf>
    <xf numFmtId="0" fontId="14" fillId="4" borderId="0" xfId="0" applyFont="true" applyFill="true" applyBorder="true" applyAlignment="true">
      <alignment horizontal="left" vertical="center"/>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right"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left" vertical="center"/>
      <protection locked="false"/>
    </xf>
    <xf numFmtId="0" fontId="20" fillId="0" borderId="0" xfId="0" applyNumberFormat="true" applyFont="true" applyAlignment="true" applyProtection="true">
      <alignment horizontal="center" vertical="center" wrapText="true"/>
      <protection locked="false"/>
    </xf>
    <xf numFmtId="0" fontId="21" fillId="0" borderId="0" xfId="0" applyNumberFormat="true" applyFont="true" applyAlignment="true" applyProtection="true">
      <alignment horizontal="left" vertical="center"/>
      <protection locked="false"/>
    </xf>
    <xf numFmtId="0" fontId="20"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center" vertical="center"/>
      <protection locked="false"/>
    </xf>
    <xf numFmtId="0" fontId="24"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workbookViewId="0">
      <selection activeCell="I28" sqref="I28"/>
    </sheetView>
  </sheetViews>
  <sheetFormatPr defaultColWidth="9" defaultRowHeight="12.75"/>
  <cols>
    <col min="1" max="12" width="9.42857142857143" customWidth="true"/>
    <col min="13" max="13" width="10.8571428571429" customWidth="true"/>
  </cols>
  <sheetData>
    <row r="1" ht="18.75" customHeight="true" spans="1:13">
      <c r="A1" s="52"/>
      <c r="B1" s="52"/>
      <c r="C1" s="52"/>
      <c r="D1" s="52"/>
      <c r="E1" s="52"/>
      <c r="F1" s="52"/>
      <c r="G1" s="52"/>
      <c r="H1" s="52"/>
      <c r="I1" s="52"/>
      <c r="J1" s="52"/>
      <c r="K1" s="52"/>
      <c r="L1" s="52"/>
      <c r="M1" s="52"/>
    </row>
    <row r="2" ht="18.75" customHeight="true" spans="1:13">
      <c r="A2" s="52"/>
      <c r="B2" s="52"/>
      <c r="C2" s="52"/>
      <c r="D2" s="52"/>
      <c r="E2" s="52"/>
      <c r="F2" s="52"/>
      <c r="G2" s="52"/>
      <c r="H2" s="52"/>
      <c r="I2" s="52"/>
      <c r="J2" s="52"/>
      <c r="K2" s="52"/>
      <c r="L2" s="52"/>
      <c r="M2" s="52"/>
    </row>
    <row r="3" ht="21.75" customHeight="true" spans="1:13">
      <c r="A3" s="53"/>
      <c r="B3" s="9"/>
      <c r="C3" s="9"/>
      <c r="D3" s="9"/>
      <c r="E3" s="9"/>
      <c r="F3" s="60"/>
      <c r="G3" s="9"/>
      <c r="H3" s="9"/>
      <c r="I3" s="9"/>
      <c r="J3" s="9"/>
      <c r="K3" s="9"/>
      <c r="L3" s="9"/>
      <c r="M3" s="62"/>
    </row>
    <row r="4" ht="21.75" customHeight="true" spans="1:13">
      <c r="A4" s="54"/>
      <c r="B4" s="54"/>
      <c r="C4" s="54"/>
      <c r="D4" s="54"/>
      <c r="E4" s="54"/>
      <c r="F4" s="54"/>
      <c r="G4" s="54"/>
      <c r="H4" s="54"/>
      <c r="I4" s="54"/>
      <c r="J4" s="54"/>
      <c r="K4" s="54"/>
      <c r="L4" s="54"/>
      <c r="M4" s="54"/>
    </row>
    <row r="5" ht="46.5" customHeight="true" spans="1:13">
      <c r="A5" s="55" t="s">
        <v>0</v>
      </c>
      <c r="B5" s="55"/>
      <c r="C5" s="55"/>
      <c r="D5" s="55"/>
      <c r="E5" s="55"/>
      <c r="F5" s="55"/>
      <c r="G5" s="55"/>
      <c r="H5" s="55"/>
      <c r="I5" s="55"/>
      <c r="J5" s="55"/>
      <c r="K5" s="55"/>
      <c r="L5" s="55"/>
      <c r="M5" s="55"/>
    </row>
    <row r="6" ht="15.75" customHeight="true" spans="1:13">
      <c r="A6" s="9"/>
      <c r="B6" s="9"/>
      <c r="C6" s="9"/>
      <c r="D6" s="9"/>
      <c r="E6" s="9"/>
      <c r="F6" s="61"/>
      <c r="G6" s="9"/>
      <c r="H6" s="9"/>
      <c r="I6" s="9"/>
      <c r="J6" s="9"/>
      <c r="K6" s="9"/>
      <c r="L6" s="9"/>
      <c r="M6" s="9"/>
    </row>
    <row r="7" ht="15.75" customHeight="true" spans="1:13">
      <c r="A7" s="56"/>
      <c r="B7" s="56"/>
      <c r="C7" s="56"/>
      <c r="D7" s="56"/>
      <c r="E7" s="56"/>
      <c r="F7" s="56"/>
      <c r="G7" s="56"/>
      <c r="H7" s="56"/>
      <c r="I7" s="56"/>
      <c r="J7" s="56"/>
      <c r="K7" s="56"/>
      <c r="L7" s="56"/>
      <c r="M7" s="56"/>
    </row>
    <row r="8" ht="15.75" customHeight="true" spans="1:13">
      <c r="A8" s="9"/>
      <c r="B8" s="9"/>
      <c r="C8" s="9"/>
      <c r="D8" s="9"/>
      <c r="E8" s="9"/>
      <c r="F8" s="61"/>
      <c r="G8" s="9"/>
      <c r="H8" s="9"/>
      <c r="I8" s="9"/>
      <c r="J8" s="9"/>
      <c r="K8" s="9"/>
      <c r="L8" s="9"/>
      <c r="M8" s="9"/>
    </row>
    <row r="9" ht="15.75" customHeight="true" spans="1:13">
      <c r="A9" s="9"/>
      <c r="B9" s="9"/>
      <c r="C9" s="9"/>
      <c r="D9" s="9"/>
      <c r="E9" s="9"/>
      <c r="F9" s="61"/>
      <c r="G9" s="9"/>
      <c r="H9" s="9"/>
      <c r="I9" s="9"/>
      <c r="J9" s="9"/>
      <c r="K9" s="9"/>
      <c r="L9" s="9"/>
      <c r="M9" s="9"/>
    </row>
    <row r="10" ht="15.75" customHeight="true" spans="1:13">
      <c r="A10" s="9"/>
      <c r="B10" s="9"/>
      <c r="C10" s="9"/>
      <c r="D10" s="9"/>
      <c r="E10" s="9"/>
      <c r="F10" s="61"/>
      <c r="G10" s="9"/>
      <c r="H10" s="9"/>
      <c r="I10" s="9"/>
      <c r="J10" s="9"/>
      <c r="K10" s="9"/>
      <c r="L10" s="9"/>
      <c r="M10" s="9"/>
    </row>
    <row r="11" ht="22.5" customHeight="true" spans="1:13">
      <c r="A11" s="57" t="s">
        <v>1</v>
      </c>
      <c r="B11" s="57"/>
      <c r="C11" s="57"/>
      <c r="D11" s="57"/>
      <c r="E11" s="57"/>
      <c r="F11" s="57"/>
      <c r="G11" s="57"/>
      <c r="H11" s="57"/>
      <c r="I11" s="57"/>
      <c r="J11" s="57"/>
      <c r="K11" s="57"/>
      <c r="L11" s="57"/>
      <c r="M11" s="57"/>
    </row>
    <row r="12" ht="22.5" customHeight="true" spans="1:13">
      <c r="A12" s="56"/>
      <c r="B12" s="56"/>
      <c r="C12" s="56"/>
      <c r="D12" s="56"/>
      <c r="E12" s="56"/>
      <c r="F12" s="56"/>
      <c r="G12" s="51"/>
      <c r="H12" s="56"/>
      <c r="I12" s="56"/>
      <c r="J12" s="56"/>
      <c r="K12" s="56"/>
      <c r="L12" s="56"/>
      <c r="M12" s="56"/>
    </row>
    <row r="13" ht="18.75" customHeight="true" spans="1:13">
      <c r="A13" s="9"/>
      <c r="B13" s="9"/>
      <c r="C13" s="9"/>
      <c r="D13" s="9"/>
      <c r="E13" s="9"/>
      <c r="F13" s="9"/>
      <c r="G13" s="9"/>
      <c r="H13" s="9"/>
      <c r="I13" s="9"/>
      <c r="J13" s="9"/>
      <c r="K13" s="9"/>
      <c r="L13" s="9"/>
      <c r="M13" s="9"/>
    </row>
    <row r="14" ht="18.75" customHeight="true" spans="1:13">
      <c r="A14" s="9"/>
      <c r="B14" s="9"/>
      <c r="C14" s="9"/>
      <c r="D14" s="9"/>
      <c r="E14" s="9"/>
      <c r="F14" s="9"/>
      <c r="G14" s="9"/>
      <c r="H14" s="9"/>
      <c r="I14" s="9"/>
      <c r="J14" s="9"/>
      <c r="K14" s="9"/>
      <c r="L14" s="9"/>
      <c r="M14" s="9"/>
    </row>
    <row r="15" ht="18.75" customHeight="true" spans="1:13">
      <c r="A15" s="9"/>
      <c r="B15" s="9"/>
      <c r="C15" s="9"/>
      <c r="D15" s="9"/>
      <c r="E15" s="9"/>
      <c r="F15" s="9"/>
      <c r="G15" s="9"/>
      <c r="H15" s="9"/>
      <c r="I15" s="9"/>
      <c r="J15" s="9"/>
      <c r="K15" s="9"/>
      <c r="L15" s="9"/>
      <c r="M15" s="9"/>
    </row>
    <row r="16" ht="18.75" customHeight="true" spans="1:13">
      <c r="A16" s="9"/>
      <c r="B16" s="9"/>
      <c r="C16" s="58"/>
      <c r="D16" s="58"/>
      <c r="E16" s="9"/>
      <c r="F16" s="9"/>
      <c r="G16" s="9"/>
      <c r="H16" s="9"/>
      <c r="I16" s="9"/>
      <c r="J16" s="9"/>
      <c r="K16" s="9"/>
      <c r="L16" s="9"/>
      <c r="M16" s="9"/>
    </row>
    <row r="17" ht="18.75" customHeight="true" spans="1:13">
      <c r="A17" s="9"/>
      <c r="B17" s="9"/>
      <c r="C17" s="9"/>
      <c r="D17" s="9"/>
      <c r="E17" s="9"/>
      <c r="F17" s="9"/>
      <c r="G17" s="9"/>
      <c r="H17" s="9"/>
      <c r="I17" s="9"/>
      <c r="J17" s="9"/>
      <c r="K17" s="9"/>
      <c r="L17" s="9"/>
      <c r="M17" s="9"/>
    </row>
    <row r="18" ht="18.75" customHeight="true" spans="1:13">
      <c r="A18" s="9"/>
      <c r="B18" s="9"/>
      <c r="C18" s="9"/>
      <c r="D18" s="9"/>
      <c r="E18" s="9"/>
      <c r="F18" s="9"/>
      <c r="G18" s="9"/>
      <c r="H18" s="9"/>
      <c r="I18" s="9"/>
      <c r="J18" s="9"/>
      <c r="K18" s="9"/>
      <c r="L18" s="9"/>
      <c r="M18" s="9"/>
    </row>
    <row r="19" ht="18.75" customHeight="true" spans="1:13">
      <c r="A19" s="9"/>
      <c r="B19" s="9"/>
      <c r="C19" s="9"/>
      <c r="D19" s="9"/>
      <c r="E19" s="9"/>
      <c r="F19" s="9"/>
      <c r="G19" s="9"/>
      <c r="H19" s="9"/>
      <c r="I19" s="9"/>
      <c r="J19" s="9"/>
      <c r="K19" s="9"/>
      <c r="L19" s="9"/>
      <c r="M19" s="9"/>
    </row>
    <row r="20" ht="22.5" customHeight="true" spans="1:13">
      <c r="A20" s="48"/>
      <c r="B20" s="48"/>
      <c r="C20" s="48"/>
      <c r="D20" s="48"/>
      <c r="E20" s="48"/>
      <c r="F20" s="48"/>
      <c r="G20" s="48"/>
      <c r="H20" s="48"/>
      <c r="I20" s="48"/>
      <c r="J20" s="48"/>
      <c r="K20" s="48"/>
      <c r="L20" s="48"/>
      <c r="M20" s="48"/>
    </row>
    <row r="21" ht="22.5" customHeight="true" spans="1:13">
      <c r="A21" s="59"/>
      <c r="B21" s="59"/>
      <c r="C21" s="59"/>
      <c r="D21" s="59"/>
      <c r="E21" s="59"/>
      <c r="F21" s="59"/>
      <c r="G21" s="59"/>
      <c r="H21" s="59"/>
      <c r="I21" s="59"/>
      <c r="J21" s="59"/>
      <c r="K21" s="59"/>
      <c r="L21" s="59"/>
      <c r="M21" s="59"/>
    </row>
    <row r="23" spans="8:8">
      <c r="H23" t="s">
        <v>2</v>
      </c>
    </row>
  </sheetData>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G1" sqref="G1"/>
    </sheetView>
  </sheetViews>
  <sheetFormatPr defaultColWidth="9" defaultRowHeight="12.75" outlineLevelCol="6"/>
  <cols>
    <col min="1" max="1" width="19.7142857142857" customWidth="true"/>
    <col min="2" max="2" width="17.2857142857143" customWidth="true"/>
    <col min="3" max="3" width="37.7142857142857" customWidth="true"/>
    <col min="4" max="4" width="16.4285714285714" customWidth="true"/>
    <col min="5" max="5" width="16" customWidth="true"/>
    <col min="6" max="6" width="16.1428571428571" customWidth="true"/>
    <col min="7" max="7" width="18.4285714285714" customWidth="true"/>
  </cols>
  <sheetData>
    <row r="1" ht="18" customHeight="true" spans="1:7">
      <c r="A1" s="36"/>
      <c r="B1" s="36"/>
      <c r="C1" s="36"/>
      <c r="D1" s="36"/>
      <c r="E1" s="36"/>
      <c r="F1" s="36"/>
      <c r="G1" s="15"/>
    </row>
    <row r="2" ht="22.5" customHeight="true" spans="1:7">
      <c r="A2" s="7" t="s">
        <v>97</v>
      </c>
      <c r="B2" s="7"/>
      <c r="C2" s="7"/>
      <c r="D2" s="7"/>
      <c r="E2" s="7"/>
      <c r="F2" s="7"/>
      <c r="G2" s="7"/>
    </row>
    <row r="3" ht="7.5" customHeight="true" spans="1:7">
      <c r="A3" s="9"/>
      <c r="B3" s="9"/>
      <c r="C3" s="9"/>
      <c r="D3" s="9"/>
      <c r="E3" s="9"/>
      <c r="F3" s="9"/>
      <c r="G3" s="9"/>
    </row>
    <row r="4" ht="22.5" customHeight="true" spans="1:7">
      <c r="A4" s="9"/>
      <c r="B4" s="9"/>
      <c r="C4" s="9"/>
      <c r="D4" s="9"/>
      <c r="E4" s="9"/>
      <c r="F4" s="9"/>
      <c r="G4" s="15" t="s">
        <v>33</v>
      </c>
    </row>
    <row r="5" ht="7.5" customHeight="true" spans="1:7">
      <c r="A5" s="37"/>
      <c r="B5" s="37"/>
      <c r="C5" s="37"/>
      <c r="D5" s="37"/>
      <c r="E5" s="37"/>
      <c r="F5" s="37"/>
      <c r="G5" s="37"/>
    </row>
    <row r="6" ht="24" customHeight="true" spans="1:7">
      <c r="A6" s="17" t="s">
        <v>56</v>
      </c>
      <c r="B6" s="17"/>
      <c r="C6" s="17" t="s">
        <v>98</v>
      </c>
      <c r="D6" s="17"/>
      <c r="E6" s="17"/>
      <c r="F6" s="17"/>
      <c r="G6" s="17"/>
    </row>
    <row r="7" ht="24" customHeight="true" spans="1:7">
      <c r="A7" s="10" t="s">
        <v>36</v>
      </c>
      <c r="B7" s="10" t="s">
        <v>37</v>
      </c>
      <c r="C7" s="10" t="s">
        <v>36</v>
      </c>
      <c r="D7" s="10" t="s">
        <v>55</v>
      </c>
      <c r="E7" s="10" t="s">
        <v>99</v>
      </c>
      <c r="F7" s="17" t="s">
        <v>100</v>
      </c>
      <c r="G7" s="17" t="s">
        <v>101</v>
      </c>
    </row>
    <row r="8" hidden="true" customHeight="true" spans="1:7">
      <c r="A8" s="38"/>
      <c r="B8" s="32">
        <f ca="1">SUM(B10:B13)</f>
        <v>11723883</v>
      </c>
      <c r="C8" s="38"/>
      <c r="D8" s="32">
        <f ca="1">SUM(E8,F8,G8)</f>
        <v>11723883</v>
      </c>
      <c r="E8" s="32">
        <f ca="1">SUM(E10:E13)</f>
        <v>11723883</v>
      </c>
      <c r="F8" s="32">
        <f ca="1">SUM(F10:F13)</f>
        <v>0</v>
      </c>
      <c r="G8" s="32">
        <f ca="1">SUM(G10:G13)</f>
        <v>0</v>
      </c>
    </row>
    <row r="9" hidden="true" customHeight="true" spans="1:7">
      <c r="A9" s="26" t="s">
        <v>64</v>
      </c>
      <c r="B9" s="39" t="s">
        <v>64</v>
      </c>
      <c r="C9" s="26" t="s">
        <v>64</v>
      </c>
      <c r="D9" s="39"/>
      <c r="E9" s="39" t="s">
        <v>64</v>
      </c>
      <c r="F9" s="39" t="s">
        <v>64</v>
      </c>
      <c r="G9" s="39" t="s">
        <v>64</v>
      </c>
    </row>
    <row r="10" ht="30.75" customHeight="true" spans="1:7">
      <c r="A10" s="26" t="s">
        <v>102</v>
      </c>
      <c r="B10" s="23">
        <v>11723883</v>
      </c>
      <c r="C10" s="26" t="s">
        <v>39</v>
      </c>
      <c r="D10" s="23">
        <f ca="1">SUM(E10,F10,G10)</f>
        <v>10220362</v>
      </c>
      <c r="E10" s="23">
        <v>10220362</v>
      </c>
      <c r="F10" s="23">
        <v>0</v>
      </c>
      <c r="G10" s="23">
        <v>0</v>
      </c>
    </row>
    <row r="11" ht="30.75" customHeight="true" spans="1:7">
      <c r="A11" s="26" t="s">
        <v>103</v>
      </c>
      <c r="B11" s="23"/>
      <c r="C11" s="26" t="s">
        <v>41</v>
      </c>
      <c r="D11" s="23">
        <f ca="1">SUM(E11,F11,G11)</f>
        <v>575556</v>
      </c>
      <c r="E11" s="23">
        <v>575556</v>
      </c>
      <c r="F11" s="23">
        <v>0</v>
      </c>
      <c r="G11" s="23">
        <v>0</v>
      </c>
    </row>
    <row r="12" ht="30.75" customHeight="true" spans="1:7">
      <c r="A12" s="26" t="s">
        <v>104</v>
      </c>
      <c r="B12" s="23"/>
      <c r="C12" s="26" t="s">
        <v>43</v>
      </c>
      <c r="D12" s="23">
        <f ca="1">SUM(E12,F12,G12)</f>
        <v>120485</v>
      </c>
      <c r="E12" s="23">
        <v>120485</v>
      </c>
      <c r="F12" s="23">
        <v>0</v>
      </c>
      <c r="G12" s="23">
        <v>0</v>
      </c>
    </row>
    <row r="13" ht="30.75" customHeight="true" spans="1:7">
      <c r="A13" s="26"/>
      <c r="B13" s="23"/>
      <c r="C13" s="26" t="s">
        <v>45</v>
      </c>
      <c r="D13" s="23">
        <f ca="1">SUM(E13,F13,G13)</f>
        <v>807480</v>
      </c>
      <c r="E13" s="23">
        <v>807480</v>
      </c>
      <c r="F13" s="23">
        <v>0</v>
      </c>
      <c r="G13" s="23">
        <v>0</v>
      </c>
    </row>
    <row r="14" ht="24" customHeight="true" spans="1:7">
      <c r="A14" s="40" t="s">
        <v>49</v>
      </c>
      <c r="B14" s="23">
        <f ca="1">B8</f>
        <v>11723883</v>
      </c>
      <c r="C14" s="40" t="s">
        <v>50</v>
      </c>
      <c r="D14" s="23">
        <f ca="1">D8</f>
        <v>11723883</v>
      </c>
      <c r="E14" s="23">
        <f ca="1">E8</f>
        <v>11723883</v>
      </c>
      <c r="F14" s="23">
        <f ca="1">F8</f>
        <v>0</v>
      </c>
      <c r="G14" s="23">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H4" sqref="H4"/>
    </sheetView>
  </sheetViews>
  <sheetFormatPr defaultColWidth="9" defaultRowHeight="12.75" outlineLevelCol="6"/>
  <cols>
    <col min="1" max="3" width="6.14285714285714" customWidth="true"/>
    <col min="4" max="4" width="60" customWidth="true"/>
    <col min="5" max="5" width="21.8571428571429" customWidth="true"/>
    <col min="6" max="6" width="20.4285714285714" customWidth="true"/>
    <col min="7" max="7" width="21.2857142857143" customWidth="true"/>
  </cols>
  <sheetData>
    <row r="1" ht="18" customHeight="true" spans="1:7">
      <c r="A1" s="9"/>
      <c r="B1" s="9"/>
      <c r="C1" s="9"/>
      <c r="D1" s="9"/>
      <c r="E1" s="15"/>
      <c r="F1" s="15"/>
      <c r="G1" s="15"/>
    </row>
    <row r="2" ht="22.5" customHeight="true" spans="1:7">
      <c r="A2" s="7" t="s">
        <v>105</v>
      </c>
      <c r="B2" s="7"/>
      <c r="C2" s="7"/>
      <c r="D2" s="7"/>
      <c r="E2" s="7"/>
      <c r="F2" s="7"/>
      <c r="G2" s="7"/>
    </row>
    <row r="3" ht="7.5" customHeight="true" spans="1:7">
      <c r="A3" s="9"/>
      <c r="B3" s="9"/>
      <c r="C3" s="9"/>
      <c r="D3" s="9"/>
      <c r="E3" s="15"/>
      <c r="F3" s="15"/>
      <c r="G3" s="9"/>
    </row>
    <row r="4" ht="24" customHeight="true" spans="1:7">
      <c r="A4" s="9"/>
      <c r="B4" s="9"/>
      <c r="C4" s="9"/>
      <c r="D4" s="9"/>
      <c r="E4" s="9"/>
      <c r="F4" s="15"/>
      <c r="G4" s="15" t="s">
        <v>33</v>
      </c>
    </row>
    <row r="5" ht="7.5" customHeight="true" spans="1:7">
      <c r="A5" s="34"/>
      <c r="B5" s="34"/>
      <c r="C5" s="34"/>
      <c r="D5" s="34"/>
      <c r="E5" s="15"/>
      <c r="F5" s="15"/>
      <c r="G5" s="9"/>
    </row>
    <row r="6" ht="24" customHeight="true" spans="1:7">
      <c r="A6" s="17" t="s">
        <v>36</v>
      </c>
      <c r="B6" s="17"/>
      <c r="C6" s="17"/>
      <c r="D6" s="17"/>
      <c r="E6" s="17" t="s">
        <v>106</v>
      </c>
      <c r="F6" s="17"/>
      <c r="G6" s="17"/>
    </row>
    <row r="7" ht="24" customHeight="true" spans="1:7">
      <c r="A7" s="20" t="s">
        <v>53</v>
      </c>
      <c r="B7" s="20"/>
      <c r="C7" s="20"/>
      <c r="D7" s="17" t="s">
        <v>54</v>
      </c>
      <c r="E7" s="17" t="s">
        <v>55</v>
      </c>
      <c r="F7" s="31" t="s">
        <v>95</v>
      </c>
      <c r="G7" s="17" t="s">
        <v>96</v>
      </c>
    </row>
    <row r="8" ht="24" customHeight="true" spans="1:7">
      <c r="A8" s="17" t="s">
        <v>60</v>
      </c>
      <c r="B8" s="17" t="s">
        <v>61</v>
      </c>
      <c r="C8" s="17" t="s">
        <v>62</v>
      </c>
      <c r="D8" s="17"/>
      <c r="E8" s="17"/>
      <c r="F8" s="31"/>
      <c r="G8" s="17"/>
    </row>
    <row r="9" ht="24" customHeight="true" spans="1:7">
      <c r="A9" s="21" t="s">
        <v>63</v>
      </c>
      <c r="B9" s="21" t="s">
        <v>64</v>
      </c>
      <c r="C9" s="21" t="s">
        <v>64</v>
      </c>
      <c r="D9" s="26" t="s">
        <v>65</v>
      </c>
      <c r="E9" s="25">
        <f ca="1" t="shared" ref="E9:E26" si="0">SUM(F9,G9)</f>
        <v>10220362</v>
      </c>
      <c r="F9" s="35">
        <v>2910462</v>
      </c>
      <c r="G9" s="35">
        <v>7309900</v>
      </c>
    </row>
    <row r="10" ht="24" customHeight="true" spans="1:7">
      <c r="A10" s="21" t="s">
        <v>63</v>
      </c>
      <c r="B10" s="21" t="s">
        <v>66</v>
      </c>
      <c r="C10" s="21" t="s">
        <v>64</v>
      </c>
      <c r="D10" s="26" t="s">
        <v>67</v>
      </c>
      <c r="E10" s="25">
        <f ca="1" t="shared" si="0"/>
        <v>10220362</v>
      </c>
      <c r="F10" s="35">
        <v>2910462</v>
      </c>
      <c r="G10" s="35">
        <v>7309900</v>
      </c>
    </row>
    <row r="11" ht="24" customHeight="true" spans="1:7">
      <c r="A11" s="21" t="s">
        <v>63</v>
      </c>
      <c r="B11" s="21" t="s">
        <v>66</v>
      </c>
      <c r="C11" s="21" t="s">
        <v>68</v>
      </c>
      <c r="D11" s="26" t="s">
        <v>69</v>
      </c>
      <c r="E11" s="25">
        <f ca="1" t="shared" si="0"/>
        <v>2995162</v>
      </c>
      <c r="F11" s="35">
        <v>2910462</v>
      </c>
      <c r="G11" s="35">
        <v>84700</v>
      </c>
    </row>
    <row r="12" ht="24" customHeight="true" spans="1:7">
      <c r="A12" s="21" t="s">
        <v>63</v>
      </c>
      <c r="B12" s="21" t="s">
        <v>66</v>
      </c>
      <c r="C12" s="21" t="s">
        <v>70</v>
      </c>
      <c r="D12" s="26" t="s">
        <v>71</v>
      </c>
      <c r="E12" s="25">
        <f ca="1" t="shared" si="0"/>
        <v>7225200</v>
      </c>
      <c r="F12" s="35">
        <v>0</v>
      </c>
      <c r="G12" s="35">
        <v>7225200</v>
      </c>
    </row>
    <row r="13" ht="24" customHeight="true" spans="1:7">
      <c r="A13" s="21" t="s">
        <v>72</v>
      </c>
      <c r="B13" s="21" t="s">
        <v>64</v>
      </c>
      <c r="C13" s="21" t="s">
        <v>64</v>
      </c>
      <c r="D13" s="26" t="s">
        <v>73</v>
      </c>
      <c r="E13" s="25">
        <f ca="1" t="shared" si="0"/>
        <v>575556</v>
      </c>
      <c r="F13" s="35">
        <v>575556</v>
      </c>
      <c r="G13" s="35">
        <v>0</v>
      </c>
    </row>
    <row r="14" ht="24" customHeight="true" spans="1:7">
      <c r="A14" s="21" t="s">
        <v>72</v>
      </c>
      <c r="B14" s="21" t="s">
        <v>74</v>
      </c>
      <c r="C14" s="21" t="s">
        <v>64</v>
      </c>
      <c r="D14" s="26" t="s">
        <v>75</v>
      </c>
      <c r="E14" s="25">
        <f ca="1" t="shared" si="0"/>
        <v>575556</v>
      </c>
      <c r="F14" s="35">
        <v>575556</v>
      </c>
      <c r="G14" s="35">
        <v>0</v>
      </c>
    </row>
    <row r="15" ht="24" customHeight="true" spans="1:7">
      <c r="A15" s="21" t="s">
        <v>72</v>
      </c>
      <c r="B15" s="21" t="s">
        <v>74</v>
      </c>
      <c r="C15" s="21" t="s">
        <v>68</v>
      </c>
      <c r="D15" s="26" t="s">
        <v>76</v>
      </c>
      <c r="E15" s="25">
        <f ca="1" t="shared" si="0"/>
        <v>145000</v>
      </c>
      <c r="F15" s="35">
        <v>145000</v>
      </c>
      <c r="G15" s="35">
        <v>0</v>
      </c>
    </row>
    <row r="16" ht="24" customHeight="true" spans="1:7">
      <c r="A16" s="21" t="s">
        <v>72</v>
      </c>
      <c r="B16" s="21" t="s">
        <v>74</v>
      </c>
      <c r="C16" s="21" t="s">
        <v>74</v>
      </c>
      <c r="D16" s="26" t="s">
        <v>77</v>
      </c>
      <c r="E16" s="25">
        <f ca="1" t="shared" si="0"/>
        <v>285704</v>
      </c>
      <c r="F16" s="35">
        <v>285704</v>
      </c>
      <c r="G16" s="35">
        <v>0</v>
      </c>
    </row>
    <row r="17" ht="24" customHeight="true" spans="1:7">
      <c r="A17" s="21" t="s">
        <v>72</v>
      </c>
      <c r="B17" s="21" t="s">
        <v>74</v>
      </c>
      <c r="C17" s="21" t="s">
        <v>78</v>
      </c>
      <c r="D17" s="26" t="s">
        <v>79</v>
      </c>
      <c r="E17" s="25">
        <f ca="1" t="shared" si="0"/>
        <v>142852</v>
      </c>
      <c r="F17" s="35">
        <v>142852</v>
      </c>
      <c r="G17" s="35">
        <v>0</v>
      </c>
    </row>
    <row r="18" ht="24" customHeight="true" spans="1:7">
      <c r="A18" s="21" t="s">
        <v>72</v>
      </c>
      <c r="B18" s="21" t="s">
        <v>74</v>
      </c>
      <c r="C18" s="21" t="s">
        <v>80</v>
      </c>
      <c r="D18" s="26" t="s">
        <v>81</v>
      </c>
      <c r="E18" s="25">
        <f ca="1" t="shared" si="0"/>
        <v>2000</v>
      </c>
      <c r="F18" s="35">
        <v>2000</v>
      </c>
      <c r="G18" s="35">
        <v>0</v>
      </c>
    </row>
    <row r="19" ht="24" customHeight="true" spans="1:7">
      <c r="A19" s="21" t="s">
        <v>82</v>
      </c>
      <c r="B19" s="21" t="s">
        <v>64</v>
      </c>
      <c r="C19" s="21" t="s">
        <v>64</v>
      </c>
      <c r="D19" s="26" t="s">
        <v>83</v>
      </c>
      <c r="E19" s="25">
        <f ca="1" t="shared" si="0"/>
        <v>120485</v>
      </c>
      <c r="F19" s="35">
        <v>120485</v>
      </c>
      <c r="G19" s="35">
        <v>0</v>
      </c>
    </row>
    <row r="20" ht="24" customHeight="true" spans="1:7">
      <c r="A20" s="21" t="s">
        <v>82</v>
      </c>
      <c r="B20" s="21" t="s">
        <v>84</v>
      </c>
      <c r="C20" s="21" t="s">
        <v>64</v>
      </c>
      <c r="D20" s="26" t="s">
        <v>85</v>
      </c>
      <c r="E20" s="25">
        <f ca="1" t="shared" si="0"/>
        <v>120485</v>
      </c>
      <c r="F20" s="35">
        <v>120485</v>
      </c>
      <c r="G20" s="35">
        <v>0</v>
      </c>
    </row>
    <row r="21" ht="24" customHeight="true" spans="1:7">
      <c r="A21" s="21" t="s">
        <v>82</v>
      </c>
      <c r="B21" s="21" t="s">
        <v>84</v>
      </c>
      <c r="C21" s="21" t="s">
        <v>68</v>
      </c>
      <c r="D21" s="26" t="s">
        <v>86</v>
      </c>
      <c r="E21" s="25">
        <f ca="1" t="shared" si="0"/>
        <v>120485</v>
      </c>
      <c r="F21" s="35">
        <v>120485</v>
      </c>
      <c r="G21" s="35">
        <v>0</v>
      </c>
    </row>
    <row r="22" ht="24" customHeight="true" spans="1:7">
      <c r="A22" s="21" t="s">
        <v>87</v>
      </c>
      <c r="B22" s="21" t="s">
        <v>64</v>
      </c>
      <c r="C22" s="21" t="s">
        <v>64</v>
      </c>
      <c r="D22" s="26" t="s">
        <v>88</v>
      </c>
      <c r="E22" s="25">
        <f ca="1" t="shared" si="0"/>
        <v>807480</v>
      </c>
      <c r="F22" s="35">
        <v>807480</v>
      </c>
      <c r="G22" s="35">
        <v>0</v>
      </c>
    </row>
    <row r="23" ht="24" customHeight="true" spans="1:7">
      <c r="A23" s="21" t="s">
        <v>87</v>
      </c>
      <c r="B23" s="21" t="s">
        <v>70</v>
      </c>
      <c r="C23" s="21" t="s">
        <v>64</v>
      </c>
      <c r="D23" s="26" t="s">
        <v>89</v>
      </c>
      <c r="E23" s="25">
        <f ca="1" t="shared" si="0"/>
        <v>807480</v>
      </c>
      <c r="F23" s="35">
        <v>807480</v>
      </c>
      <c r="G23" s="35">
        <v>0</v>
      </c>
    </row>
    <row r="24" ht="24" customHeight="true" spans="1:7">
      <c r="A24" s="21" t="s">
        <v>87</v>
      </c>
      <c r="B24" s="21" t="s">
        <v>70</v>
      </c>
      <c r="C24" s="21" t="s">
        <v>68</v>
      </c>
      <c r="D24" s="26" t="s">
        <v>90</v>
      </c>
      <c r="E24" s="25">
        <f ca="1" t="shared" si="0"/>
        <v>404280</v>
      </c>
      <c r="F24" s="35">
        <v>404280</v>
      </c>
      <c r="G24" s="35">
        <v>0</v>
      </c>
    </row>
    <row r="25" ht="24" customHeight="true" spans="1:7">
      <c r="A25" s="21" t="s">
        <v>87</v>
      </c>
      <c r="B25" s="21" t="s">
        <v>70</v>
      </c>
      <c r="C25" s="21" t="s">
        <v>91</v>
      </c>
      <c r="D25" s="26" t="s">
        <v>92</v>
      </c>
      <c r="E25" s="25">
        <f ca="1" t="shared" si="0"/>
        <v>403200</v>
      </c>
      <c r="F25" s="35">
        <v>403200</v>
      </c>
      <c r="G25" s="35">
        <v>0</v>
      </c>
    </row>
    <row r="26" ht="24" customHeight="true" spans="1:7">
      <c r="A26" s="21" t="s">
        <v>55</v>
      </c>
      <c r="B26" s="21"/>
      <c r="C26" s="21"/>
      <c r="D26" s="21"/>
      <c r="E26" s="25">
        <f ca="1" t="shared" si="0"/>
        <v>11723883</v>
      </c>
      <c r="F26" s="25">
        <v>4413983</v>
      </c>
      <c r="G26" s="25">
        <v>7309900</v>
      </c>
    </row>
  </sheetData>
  <sheetProtection password="CC3D" sheet="1"/>
  <mergeCells count="10">
    <mergeCell ref="A2:G2"/>
    <mergeCell ref="A4:E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F27" sqref="F27"/>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9"/>
      <c r="B1" s="9"/>
      <c r="C1" s="9"/>
      <c r="D1" s="9"/>
      <c r="E1" s="15"/>
      <c r="F1" s="15"/>
      <c r="G1" s="15" t="s">
        <v>107</v>
      </c>
    </row>
    <row r="2" ht="22.5" customHeight="true" spans="1:7">
      <c r="A2" s="7" t="s">
        <v>108</v>
      </c>
      <c r="B2" s="7"/>
      <c r="C2" s="7"/>
      <c r="D2" s="7"/>
      <c r="E2" s="7"/>
      <c r="F2" s="7"/>
      <c r="G2" s="7"/>
    </row>
    <row r="3" ht="7.5" customHeight="true" spans="1:7">
      <c r="A3" s="9"/>
      <c r="B3" s="9"/>
      <c r="C3" s="9"/>
      <c r="D3" s="9"/>
      <c r="E3" s="15"/>
      <c r="F3" s="15"/>
      <c r="G3" s="9"/>
    </row>
    <row r="4" ht="24" customHeight="true" spans="1:7">
      <c r="A4" s="9" t="s">
        <v>109</v>
      </c>
      <c r="B4" s="9"/>
      <c r="C4" s="9"/>
      <c r="D4" s="9"/>
      <c r="E4" s="9"/>
      <c r="F4" s="9"/>
      <c r="G4" s="15" t="s">
        <v>33</v>
      </c>
    </row>
    <row r="5" ht="7.5" customHeight="true" spans="1:7">
      <c r="A5" s="14"/>
      <c r="B5" s="14"/>
      <c r="C5" s="14"/>
      <c r="D5" s="14"/>
      <c r="E5" s="14"/>
      <c r="F5" s="14"/>
      <c r="G5" s="14"/>
    </row>
    <row r="6" ht="24" customHeight="true" spans="1:7">
      <c r="A6" s="17" t="s">
        <v>36</v>
      </c>
      <c r="B6" s="17"/>
      <c r="C6" s="17"/>
      <c r="D6" s="17"/>
      <c r="E6" s="17" t="s">
        <v>110</v>
      </c>
      <c r="F6" s="17"/>
      <c r="G6" s="17"/>
    </row>
    <row r="7" ht="24" customHeight="true" spans="1:7">
      <c r="A7" s="17" t="s">
        <v>53</v>
      </c>
      <c r="B7" s="17"/>
      <c r="C7" s="17"/>
      <c r="D7" s="17" t="s">
        <v>54</v>
      </c>
      <c r="E7" s="17" t="s">
        <v>55</v>
      </c>
      <c r="F7" s="10" t="s">
        <v>95</v>
      </c>
      <c r="G7" s="17" t="s">
        <v>96</v>
      </c>
    </row>
    <row r="8" ht="24" customHeight="true" spans="1:7">
      <c r="A8" s="17" t="s">
        <v>60</v>
      </c>
      <c r="B8" s="17" t="s">
        <v>61</v>
      </c>
      <c r="C8" s="17" t="s">
        <v>62</v>
      </c>
      <c r="D8" s="17"/>
      <c r="E8" s="17"/>
      <c r="F8" s="10"/>
      <c r="G8" s="17"/>
    </row>
    <row r="9" hidden="true" customHeight="true" spans="1:7">
      <c r="A9" s="21" t="s">
        <v>64</v>
      </c>
      <c r="B9" s="21" t="s">
        <v>64</v>
      </c>
      <c r="C9" s="21" t="s">
        <v>64</v>
      </c>
      <c r="D9" s="26"/>
      <c r="E9" s="32">
        <f ca="1">SUM(F9,G9)</f>
        <v>0</v>
      </c>
      <c r="F9" s="32" t="s">
        <v>64</v>
      </c>
      <c r="G9" s="32" t="s">
        <v>64</v>
      </c>
    </row>
    <row r="10" ht="24" customHeight="true" spans="1:7">
      <c r="A10" s="21" t="s">
        <v>64</v>
      </c>
      <c r="B10" s="21" t="s">
        <v>64</v>
      </c>
      <c r="C10" s="21" t="s">
        <v>64</v>
      </c>
      <c r="D10" s="21" t="s">
        <v>64</v>
      </c>
      <c r="E10" s="25">
        <f ca="1">SUM(F10,G10)</f>
        <v>0</v>
      </c>
      <c r="F10" s="25" t="s">
        <v>64</v>
      </c>
      <c r="G10" s="25" t="s">
        <v>64</v>
      </c>
    </row>
    <row r="11" ht="24" customHeight="true" spans="1:7">
      <c r="A11" s="24" t="s">
        <v>55</v>
      </c>
      <c r="B11" s="24"/>
      <c r="C11" s="24"/>
      <c r="D11" s="24"/>
      <c r="E11" s="25">
        <f ca="1">SUM(F11,G11)</f>
        <v>0</v>
      </c>
      <c r="F11" s="25">
        <v>0</v>
      </c>
      <c r="G11" s="25">
        <v>0</v>
      </c>
    </row>
    <row r="12" ht="13.5" spans="1:1">
      <c r="A12" s="30" t="s">
        <v>111</v>
      </c>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17" sqref="F17"/>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9"/>
      <c r="B1" s="9"/>
      <c r="C1" s="9"/>
      <c r="D1" s="9"/>
      <c r="E1" s="15"/>
      <c r="F1" s="15"/>
      <c r="G1" s="15" t="s">
        <v>112</v>
      </c>
    </row>
    <row r="2" ht="22.5" customHeight="true" spans="1:7">
      <c r="A2" s="7" t="s">
        <v>113</v>
      </c>
      <c r="B2" s="7"/>
      <c r="C2" s="7"/>
      <c r="D2" s="7"/>
      <c r="E2" s="7"/>
      <c r="F2" s="7"/>
      <c r="G2" s="7"/>
    </row>
    <row r="3" ht="7.5" customHeight="true" spans="1:7">
      <c r="A3" s="9"/>
      <c r="B3" s="9"/>
      <c r="C3" s="9"/>
      <c r="D3" s="9"/>
      <c r="E3" s="15"/>
      <c r="F3" s="15"/>
      <c r="G3" s="9"/>
    </row>
    <row r="4" ht="24" customHeight="true" spans="1:7">
      <c r="A4" s="9" t="s">
        <v>109</v>
      </c>
      <c r="B4" s="9"/>
      <c r="C4" s="9"/>
      <c r="D4" s="9"/>
      <c r="E4" s="9"/>
      <c r="F4" s="9"/>
      <c r="G4" s="15" t="s">
        <v>33</v>
      </c>
    </row>
    <row r="5" ht="7.5" customHeight="true" spans="1:7">
      <c r="A5" s="14"/>
      <c r="B5" s="14"/>
      <c r="C5" s="14"/>
      <c r="D5" s="14"/>
      <c r="E5" s="14"/>
      <c r="F5" s="14"/>
      <c r="G5" s="14"/>
    </row>
    <row r="6" ht="24" customHeight="true" spans="1:7">
      <c r="A6" s="17" t="s">
        <v>36</v>
      </c>
      <c r="B6" s="17"/>
      <c r="C6" s="17"/>
      <c r="D6" s="17"/>
      <c r="E6" s="17" t="s">
        <v>114</v>
      </c>
      <c r="F6" s="17"/>
      <c r="G6" s="17"/>
    </row>
    <row r="7" ht="24" customHeight="true" spans="1:7">
      <c r="A7" s="20" t="s">
        <v>53</v>
      </c>
      <c r="B7" s="20"/>
      <c r="C7" s="20"/>
      <c r="D7" s="17" t="s">
        <v>54</v>
      </c>
      <c r="E7" s="17" t="s">
        <v>55</v>
      </c>
      <c r="F7" s="31" t="s">
        <v>95</v>
      </c>
      <c r="G7" s="17" t="s">
        <v>96</v>
      </c>
    </row>
    <row r="8" ht="24" customHeight="true" spans="1:7">
      <c r="A8" s="17" t="s">
        <v>60</v>
      </c>
      <c r="B8" s="17" t="s">
        <v>61</v>
      </c>
      <c r="C8" s="17" t="s">
        <v>62</v>
      </c>
      <c r="D8" s="17"/>
      <c r="E8" s="17"/>
      <c r="F8" s="31"/>
      <c r="G8" s="17"/>
    </row>
    <row r="9" hidden="true" customHeight="true" spans="1:7">
      <c r="A9" s="21" t="s">
        <v>64</v>
      </c>
      <c r="B9" s="21" t="s">
        <v>64</v>
      </c>
      <c r="C9" s="21" t="s">
        <v>64</v>
      </c>
      <c r="D9" s="26" t="s">
        <v>64</v>
      </c>
      <c r="E9" s="32">
        <f ca="1">SUM(F9,G9)</f>
        <v>0</v>
      </c>
      <c r="F9" s="32" t="s">
        <v>64</v>
      </c>
      <c r="G9" s="32" t="s">
        <v>64</v>
      </c>
    </row>
    <row r="10" ht="24" customHeight="true" spans="1:7">
      <c r="A10" s="21" t="s">
        <v>64</v>
      </c>
      <c r="B10" s="27"/>
      <c r="C10" s="27"/>
      <c r="D10" s="28"/>
      <c r="E10" s="25">
        <f ca="1">SUM(F10,G10)</f>
        <v>0</v>
      </c>
      <c r="F10" s="25" t="s">
        <v>64</v>
      </c>
      <c r="G10" s="25" t="s">
        <v>64</v>
      </c>
    </row>
    <row r="11" ht="24" customHeight="true" spans="1:7">
      <c r="A11" s="29" t="s">
        <v>55</v>
      </c>
      <c r="B11" s="29"/>
      <c r="C11" s="29"/>
      <c r="D11" s="29"/>
      <c r="E11" s="33">
        <f ca="1">SUM(F11,G11)</f>
        <v>0</v>
      </c>
      <c r="F11" s="33">
        <v>0</v>
      </c>
      <c r="G11" s="33">
        <v>0</v>
      </c>
    </row>
    <row r="12" ht="13.5" spans="1:1">
      <c r="A12" s="30" t="s">
        <v>115</v>
      </c>
    </row>
    <row r="15" ht="14.25" customHeight="true" spans="4:4">
      <c r="D15" s="14"/>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topLeftCell="A19" workbookViewId="0">
      <selection activeCell="H6" sqref="H6"/>
    </sheetView>
  </sheetViews>
  <sheetFormatPr defaultColWidth="9" defaultRowHeight="12.75" outlineLevelCol="5"/>
  <cols>
    <col min="1" max="1" width="8.28571428571429" customWidth="true"/>
    <col min="2" max="2" width="8.14285714285714" customWidth="true"/>
    <col min="3" max="3" width="68.7142857142857" customWidth="true"/>
    <col min="4" max="6" width="19.2857142857143" customWidth="true"/>
    <col min="7" max="7" width="9.28571428571429" hidden="true" customWidth="true"/>
  </cols>
  <sheetData>
    <row r="1" ht="18" customHeight="true" spans="1:6">
      <c r="A1" s="9"/>
      <c r="B1" s="9"/>
      <c r="C1" s="9"/>
      <c r="D1" s="9"/>
      <c r="E1" s="9"/>
      <c r="F1" s="15"/>
    </row>
    <row r="2" ht="22.5" customHeight="true" spans="1:6">
      <c r="A2" s="7" t="s">
        <v>116</v>
      </c>
      <c r="B2" s="7"/>
      <c r="C2" s="7"/>
      <c r="D2" s="7"/>
      <c r="E2" s="7"/>
      <c r="F2" s="7"/>
    </row>
    <row r="3" ht="7.5" customHeight="true" spans="1:6">
      <c r="A3" s="9"/>
      <c r="B3" s="9"/>
      <c r="C3" s="9"/>
      <c r="D3" s="9"/>
      <c r="E3" s="9"/>
      <c r="F3" s="9"/>
    </row>
    <row r="4" ht="24" customHeight="true" spans="1:6">
      <c r="A4" s="9"/>
      <c r="B4" s="9"/>
      <c r="C4" s="9"/>
      <c r="D4" s="9"/>
      <c r="E4" s="9"/>
      <c r="F4" s="15" t="s">
        <v>33</v>
      </c>
    </row>
    <row r="5" ht="7.5" customHeight="true" spans="1:6">
      <c r="A5" s="14"/>
      <c r="B5" s="14"/>
      <c r="C5" s="14"/>
      <c r="D5" s="14"/>
      <c r="E5" s="14"/>
      <c r="F5" s="14"/>
    </row>
    <row r="6" ht="24" customHeight="true" spans="1:6">
      <c r="A6" s="17" t="s">
        <v>36</v>
      </c>
      <c r="B6" s="17"/>
      <c r="C6" s="17"/>
      <c r="D6" s="17" t="s">
        <v>117</v>
      </c>
      <c r="E6" s="17"/>
      <c r="F6" s="17"/>
    </row>
    <row r="7" ht="28.5" customHeight="true" spans="1:6">
      <c r="A7" s="18" t="s">
        <v>118</v>
      </c>
      <c r="B7" s="18"/>
      <c r="C7" s="19" t="s">
        <v>119</v>
      </c>
      <c r="D7" s="19" t="s">
        <v>55</v>
      </c>
      <c r="E7" s="19" t="s">
        <v>120</v>
      </c>
      <c r="F7" s="19" t="s">
        <v>121</v>
      </c>
    </row>
    <row r="8" ht="24" customHeight="true" spans="1:6">
      <c r="A8" s="20" t="s">
        <v>60</v>
      </c>
      <c r="B8" s="20" t="s">
        <v>61</v>
      </c>
      <c r="C8" s="19"/>
      <c r="D8" s="19"/>
      <c r="E8" s="19"/>
      <c r="F8" s="19"/>
    </row>
    <row r="9" ht="24" customHeight="true" spans="1:6">
      <c r="A9" s="21" t="s">
        <v>122</v>
      </c>
      <c r="B9" s="21" t="s">
        <v>64</v>
      </c>
      <c r="C9" s="22" t="s">
        <v>123</v>
      </c>
      <c r="D9" s="23">
        <f ca="1" t="shared" ref="D9:D35" si="0">SUM(E9,F9)</f>
        <v>3757638</v>
      </c>
      <c r="E9" s="23">
        <v>3757638</v>
      </c>
      <c r="F9" s="25">
        <v>0</v>
      </c>
    </row>
    <row r="10" ht="24" customHeight="true" spans="1:6">
      <c r="A10" s="21" t="s">
        <v>122</v>
      </c>
      <c r="B10" s="21" t="s">
        <v>68</v>
      </c>
      <c r="C10" s="22" t="s">
        <v>124</v>
      </c>
      <c r="D10" s="23">
        <f ca="1" t="shared" si="0"/>
        <v>469224</v>
      </c>
      <c r="E10" s="23">
        <v>469224</v>
      </c>
      <c r="F10" s="25">
        <v>0</v>
      </c>
    </row>
    <row r="11" ht="24" customHeight="true" spans="1:6">
      <c r="A11" s="21" t="s">
        <v>122</v>
      </c>
      <c r="B11" s="21" t="s">
        <v>70</v>
      </c>
      <c r="C11" s="22" t="s">
        <v>125</v>
      </c>
      <c r="D11" s="23">
        <f ca="1" t="shared" si="0"/>
        <v>1167368</v>
      </c>
      <c r="E11" s="23">
        <v>1167368</v>
      </c>
      <c r="F11" s="25">
        <v>0</v>
      </c>
    </row>
    <row r="12" ht="24" customHeight="true" spans="1:6">
      <c r="A12" s="21" t="s">
        <v>122</v>
      </c>
      <c r="B12" s="21" t="s">
        <v>91</v>
      </c>
      <c r="C12" s="22" t="s">
        <v>126</v>
      </c>
      <c r="D12" s="23">
        <f ca="1" t="shared" si="0"/>
        <v>935518</v>
      </c>
      <c r="E12" s="23">
        <v>935518</v>
      </c>
      <c r="F12" s="25">
        <v>0</v>
      </c>
    </row>
    <row r="13" ht="24" customHeight="true" spans="1:6">
      <c r="A13" s="21" t="s">
        <v>122</v>
      </c>
      <c r="B13" s="21" t="s">
        <v>127</v>
      </c>
      <c r="C13" s="22" t="s">
        <v>128</v>
      </c>
      <c r="D13" s="23">
        <f ca="1" t="shared" si="0"/>
        <v>285704</v>
      </c>
      <c r="E13" s="23">
        <v>285704</v>
      </c>
      <c r="F13" s="25">
        <v>0</v>
      </c>
    </row>
    <row r="14" ht="24" customHeight="true" spans="1:6">
      <c r="A14" s="21" t="s">
        <v>122</v>
      </c>
      <c r="B14" s="21" t="s">
        <v>129</v>
      </c>
      <c r="C14" s="22" t="s">
        <v>130</v>
      </c>
      <c r="D14" s="23">
        <f ca="1" t="shared" si="0"/>
        <v>142852</v>
      </c>
      <c r="E14" s="23">
        <v>142852</v>
      </c>
      <c r="F14" s="25">
        <v>0</v>
      </c>
    </row>
    <row r="15" ht="24" customHeight="true" spans="1:6">
      <c r="A15" s="21" t="s">
        <v>122</v>
      </c>
      <c r="B15" s="21" t="s">
        <v>131</v>
      </c>
      <c r="C15" s="22" t="s">
        <v>132</v>
      </c>
      <c r="D15" s="23">
        <f ca="1" t="shared" si="0"/>
        <v>120485</v>
      </c>
      <c r="E15" s="23">
        <v>120485</v>
      </c>
      <c r="F15" s="25">
        <v>0</v>
      </c>
    </row>
    <row r="16" ht="24" customHeight="true" spans="1:6">
      <c r="A16" s="21" t="s">
        <v>122</v>
      </c>
      <c r="B16" s="21" t="s">
        <v>133</v>
      </c>
      <c r="C16" s="22" t="s">
        <v>134</v>
      </c>
      <c r="D16" s="23">
        <f ca="1" t="shared" si="0"/>
        <v>2857</v>
      </c>
      <c r="E16" s="23">
        <v>2857</v>
      </c>
      <c r="F16" s="25">
        <v>0</v>
      </c>
    </row>
    <row r="17" ht="24" customHeight="true" spans="1:6">
      <c r="A17" s="21" t="s">
        <v>122</v>
      </c>
      <c r="B17" s="21" t="s">
        <v>135</v>
      </c>
      <c r="C17" s="22" t="s">
        <v>90</v>
      </c>
      <c r="D17" s="23">
        <f ca="1" t="shared" si="0"/>
        <v>404280</v>
      </c>
      <c r="E17" s="23">
        <v>404280</v>
      </c>
      <c r="F17" s="25">
        <v>0</v>
      </c>
    </row>
    <row r="18" ht="24" customHeight="true" spans="1:6">
      <c r="A18" s="21" t="s">
        <v>122</v>
      </c>
      <c r="B18" s="21" t="s">
        <v>80</v>
      </c>
      <c r="C18" s="22" t="s">
        <v>136</v>
      </c>
      <c r="D18" s="23">
        <f ca="1" t="shared" si="0"/>
        <v>229350</v>
      </c>
      <c r="E18" s="23">
        <v>229350</v>
      </c>
      <c r="F18" s="25">
        <v>0</v>
      </c>
    </row>
    <row r="19" ht="24" customHeight="true" spans="1:6">
      <c r="A19" s="21" t="s">
        <v>137</v>
      </c>
      <c r="B19" s="21" t="s">
        <v>64</v>
      </c>
      <c r="C19" s="22" t="s">
        <v>138</v>
      </c>
      <c r="D19" s="23">
        <f ca="1" t="shared" si="0"/>
        <v>518945</v>
      </c>
      <c r="E19" s="23">
        <v>0</v>
      </c>
      <c r="F19" s="25">
        <v>518945</v>
      </c>
    </row>
    <row r="20" ht="24" customHeight="true" spans="1:6">
      <c r="A20" s="21" t="s">
        <v>137</v>
      </c>
      <c r="B20" s="21" t="s">
        <v>68</v>
      </c>
      <c r="C20" s="22" t="s">
        <v>139</v>
      </c>
      <c r="D20" s="23">
        <f ca="1" t="shared" si="0"/>
        <v>40200</v>
      </c>
      <c r="E20" s="23">
        <v>0</v>
      </c>
      <c r="F20" s="25">
        <v>40200</v>
      </c>
    </row>
    <row r="21" ht="24" customHeight="true" spans="1:6">
      <c r="A21" s="21" t="s">
        <v>137</v>
      </c>
      <c r="B21" s="21" t="s">
        <v>140</v>
      </c>
      <c r="C21" s="22" t="s">
        <v>141</v>
      </c>
      <c r="D21" s="23">
        <f ca="1" t="shared" si="0"/>
        <v>3000</v>
      </c>
      <c r="E21" s="23">
        <v>0</v>
      </c>
      <c r="F21" s="25">
        <v>3000</v>
      </c>
    </row>
    <row r="22" ht="24" customHeight="true" spans="1:6">
      <c r="A22" s="21" t="s">
        <v>137</v>
      </c>
      <c r="B22" s="21" t="s">
        <v>84</v>
      </c>
      <c r="C22" s="22" t="s">
        <v>142</v>
      </c>
      <c r="D22" s="23">
        <f ca="1" t="shared" si="0"/>
        <v>15000</v>
      </c>
      <c r="E22" s="23">
        <v>0</v>
      </c>
      <c r="F22" s="25">
        <v>15000</v>
      </c>
    </row>
    <row r="23" ht="24" customHeight="true" spans="1:6">
      <c r="A23" s="21" t="s">
        <v>137</v>
      </c>
      <c r="B23" s="21" t="s">
        <v>135</v>
      </c>
      <c r="C23" s="22" t="s">
        <v>143</v>
      </c>
      <c r="D23" s="23">
        <f ca="1" t="shared" si="0"/>
        <v>20000</v>
      </c>
      <c r="E23" s="23">
        <v>0</v>
      </c>
      <c r="F23" s="25">
        <v>20000</v>
      </c>
    </row>
    <row r="24" ht="24" customHeight="true" spans="1:6">
      <c r="A24" s="21" t="s">
        <v>137</v>
      </c>
      <c r="B24" s="21" t="s">
        <v>144</v>
      </c>
      <c r="C24" s="22" t="s">
        <v>145</v>
      </c>
      <c r="D24" s="23">
        <f ca="1" t="shared" si="0"/>
        <v>50000</v>
      </c>
      <c r="E24" s="23">
        <v>0</v>
      </c>
      <c r="F24" s="25">
        <v>50000</v>
      </c>
    </row>
    <row r="25" ht="24" customHeight="true" spans="1:6">
      <c r="A25" s="21" t="s">
        <v>137</v>
      </c>
      <c r="B25" s="21" t="s">
        <v>146</v>
      </c>
      <c r="C25" s="22" t="s">
        <v>147</v>
      </c>
      <c r="D25" s="23">
        <f ca="1" t="shared" si="0"/>
        <v>56000</v>
      </c>
      <c r="E25" s="23">
        <v>0</v>
      </c>
      <c r="F25" s="25">
        <v>56000</v>
      </c>
    </row>
    <row r="26" ht="24" customHeight="true" spans="1:6">
      <c r="A26" s="21" t="s">
        <v>137</v>
      </c>
      <c r="B26" s="21" t="s">
        <v>148</v>
      </c>
      <c r="C26" s="22" t="s">
        <v>149</v>
      </c>
      <c r="D26" s="23">
        <f ca="1" t="shared" si="0"/>
        <v>10000</v>
      </c>
      <c r="E26" s="23">
        <v>0</v>
      </c>
      <c r="F26" s="25">
        <v>10000</v>
      </c>
    </row>
    <row r="27" ht="24" customHeight="true" spans="1:6">
      <c r="A27" s="21" t="s">
        <v>137</v>
      </c>
      <c r="B27" s="21" t="s">
        <v>150</v>
      </c>
      <c r="C27" s="22" t="s">
        <v>151</v>
      </c>
      <c r="D27" s="23">
        <f ca="1" t="shared" si="0"/>
        <v>42025</v>
      </c>
      <c r="E27" s="23">
        <v>0</v>
      </c>
      <c r="F27" s="25">
        <v>42025</v>
      </c>
    </row>
    <row r="28" ht="24" customHeight="true" spans="1:6">
      <c r="A28" s="21" t="s">
        <v>137</v>
      </c>
      <c r="B28" s="21" t="s">
        <v>66</v>
      </c>
      <c r="C28" s="22" t="s">
        <v>152</v>
      </c>
      <c r="D28" s="23">
        <f ca="1" t="shared" si="0"/>
        <v>60480</v>
      </c>
      <c r="E28" s="23">
        <v>0</v>
      </c>
      <c r="F28" s="25">
        <v>60480</v>
      </c>
    </row>
    <row r="29" ht="24" customHeight="true" spans="1:6">
      <c r="A29" s="21" t="s">
        <v>137</v>
      </c>
      <c r="B29" s="21" t="s">
        <v>153</v>
      </c>
      <c r="C29" s="22" t="s">
        <v>154</v>
      </c>
      <c r="D29" s="23">
        <f ca="1" t="shared" si="0"/>
        <v>116240</v>
      </c>
      <c r="E29" s="23">
        <v>0</v>
      </c>
      <c r="F29" s="25">
        <v>116240</v>
      </c>
    </row>
    <row r="30" ht="24" customHeight="true" spans="1:6">
      <c r="A30" s="21" t="s">
        <v>137</v>
      </c>
      <c r="B30" s="21" t="s">
        <v>80</v>
      </c>
      <c r="C30" s="22" t="s">
        <v>155</v>
      </c>
      <c r="D30" s="23">
        <f ca="1" t="shared" si="0"/>
        <v>106000</v>
      </c>
      <c r="E30" s="23">
        <v>0</v>
      </c>
      <c r="F30" s="25">
        <v>106000</v>
      </c>
    </row>
    <row r="31" ht="24" customHeight="true" spans="1:6">
      <c r="A31" s="21" t="s">
        <v>156</v>
      </c>
      <c r="B31" s="21" t="s">
        <v>64</v>
      </c>
      <c r="C31" s="22" t="s">
        <v>157</v>
      </c>
      <c r="D31" s="23">
        <f ca="1" t="shared" si="0"/>
        <v>123400</v>
      </c>
      <c r="E31" s="23">
        <v>123400</v>
      </c>
      <c r="F31" s="25">
        <v>0</v>
      </c>
    </row>
    <row r="32" ht="24" customHeight="true" spans="1:6">
      <c r="A32" s="21" t="s">
        <v>156</v>
      </c>
      <c r="B32" s="21" t="s">
        <v>70</v>
      </c>
      <c r="C32" s="22" t="s">
        <v>158</v>
      </c>
      <c r="D32" s="23">
        <f ca="1" t="shared" si="0"/>
        <v>123400</v>
      </c>
      <c r="E32" s="23">
        <v>123400</v>
      </c>
      <c r="F32" s="25">
        <v>0</v>
      </c>
    </row>
    <row r="33" ht="24" customHeight="true" spans="1:6">
      <c r="A33" s="21" t="s">
        <v>159</v>
      </c>
      <c r="B33" s="21" t="s">
        <v>64</v>
      </c>
      <c r="C33" s="22" t="s">
        <v>160</v>
      </c>
      <c r="D33" s="23">
        <f ca="1" t="shared" si="0"/>
        <v>14000</v>
      </c>
      <c r="E33" s="23">
        <v>0</v>
      </c>
      <c r="F33" s="25">
        <v>14000</v>
      </c>
    </row>
    <row r="34" ht="24" customHeight="true" spans="1:6">
      <c r="A34" s="21" t="s">
        <v>159</v>
      </c>
      <c r="B34" s="21" t="s">
        <v>70</v>
      </c>
      <c r="C34" s="22" t="s">
        <v>161</v>
      </c>
      <c r="D34" s="23">
        <f ca="1" t="shared" si="0"/>
        <v>14000</v>
      </c>
      <c r="E34" s="23">
        <v>0</v>
      </c>
      <c r="F34" s="25">
        <v>14000</v>
      </c>
    </row>
    <row r="35" ht="24" customHeight="true" spans="1:6">
      <c r="A35" s="24" t="s">
        <v>55</v>
      </c>
      <c r="B35" s="24"/>
      <c r="C35" s="24"/>
      <c r="D35" s="25">
        <f ca="1" t="shared" si="0"/>
        <v>4413983</v>
      </c>
      <c r="E35" s="25">
        <v>3881038</v>
      </c>
      <c r="F35" s="25">
        <v>532945</v>
      </c>
    </row>
    <row r="38" ht="14.25" customHeight="true" spans="1:1">
      <c r="A38" s="14"/>
    </row>
  </sheetData>
  <sheetProtection password="CC3D" sheet="1"/>
  <mergeCells count="10">
    <mergeCell ref="A2:F2"/>
    <mergeCell ref="A4:C4"/>
    <mergeCell ref="A6:C6"/>
    <mergeCell ref="D6:F6"/>
    <mergeCell ref="A7:B7"/>
    <mergeCell ref="A35:C35"/>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23" sqref="G23"/>
    </sheetView>
  </sheetViews>
  <sheetFormatPr defaultColWidth="9" defaultRowHeight="12.75" outlineLevelCol="6"/>
  <cols>
    <col min="1" max="1" width="18" customWidth="true"/>
    <col min="2" max="2" width="18.2857142857143" customWidth="true"/>
    <col min="3" max="3" width="22.4285714285714" customWidth="true"/>
    <col min="4" max="4" width="20.5714285714286" customWidth="true"/>
    <col min="5" max="5" width="21.7142857142857" customWidth="true"/>
    <col min="6" max="6" width="21.5714285714286" customWidth="true"/>
    <col min="7" max="7" width="18.8571428571429" customWidth="true"/>
  </cols>
  <sheetData>
    <row r="1" ht="18" customHeight="true" spans="1:7">
      <c r="A1" s="9"/>
      <c r="B1" s="9"/>
      <c r="C1" s="9"/>
      <c r="D1" s="9"/>
      <c r="E1" s="9"/>
      <c r="F1" s="9"/>
      <c r="G1" s="15"/>
    </row>
    <row r="2" ht="22.5" customHeight="true" spans="1:7">
      <c r="A2" s="7" t="s">
        <v>162</v>
      </c>
      <c r="B2" s="7"/>
      <c r="C2" s="7"/>
      <c r="D2" s="7"/>
      <c r="E2" s="7"/>
      <c r="F2" s="7"/>
      <c r="G2" s="7"/>
    </row>
    <row r="4" ht="22.5" customHeight="true" spans="1:7">
      <c r="A4" s="9"/>
      <c r="B4" s="9"/>
      <c r="C4" s="9"/>
      <c r="D4" s="9"/>
      <c r="E4" s="9"/>
      <c r="F4" s="9"/>
      <c r="G4" s="15" t="s">
        <v>163</v>
      </c>
    </row>
    <row r="6" ht="24" customHeight="true" spans="1:7">
      <c r="A6" s="10" t="s">
        <v>164</v>
      </c>
      <c r="B6" s="10"/>
      <c r="C6" s="10"/>
      <c r="D6" s="10"/>
      <c r="E6" s="10"/>
      <c r="F6" s="10"/>
      <c r="G6" s="10" t="s">
        <v>165</v>
      </c>
    </row>
    <row r="7" ht="24" customHeight="true" spans="1:7">
      <c r="A7" s="10" t="s">
        <v>55</v>
      </c>
      <c r="B7" s="10" t="s">
        <v>166</v>
      </c>
      <c r="C7" s="10" t="s">
        <v>149</v>
      </c>
      <c r="D7" s="10" t="s">
        <v>167</v>
      </c>
      <c r="E7" s="10"/>
      <c r="F7" s="10"/>
      <c r="G7" s="10"/>
    </row>
    <row r="8" ht="24" customHeight="true" spans="1:7">
      <c r="A8" s="10"/>
      <c r="B8" s="10"/>
      <c r="C8" s="10"/>
      <c r="D8" s="10" t="s">
        <v>168</v>
      </c>
      <c r="E8" s="10" t="s">
        <v>169</v>
      </c>
      <c r="F8" s="10" t="s">
        <v>170</v>
      </c>
      <c r="G8" s="10"/>
    </row>
    <row r="9" ht="24" customHeight="true" spans="1:7">
      <c r="A9" s="11">
        <f ca="1">SUM(B9,C9,D9)</f>
        <v>1</v>
      </c>
      <c r="B9" s="12">
        <v>0</v>
      </c>
      <c r="C9" s="12">
        <v>1</v>
      </c>
      <c r="D9" s="12">
        <f ca="1">SUM(E9,F9)</f>
        <v>0</v>
      </c>
      <c r="E9" s="12">
        <v>0</v>
      </c>
      <c r="F9" s="12">
        <v>0</v>
      </c>
      <c r="G9" s="16">
        <v>53.2945</v>
      </c>
    </row>
    <row r="10" ht="24" customHeight="true" spans="1:7">
      <c r="A10" s="9"/>
      <c r="B10" s="9"/>
      <c r="C10" s="9"/>
      <c r="D10" s="9"/>
      <c r="E10" s="9"/>
      <c r="F10" s="9"/>
      <c r="G10" s="9"/>
    </row>
    <row r="11" ht="24" customHeight="true" spans="1:7">
      <c r="A11" s="13"/>
      <c r="B11" s="9"/>
      <c r="C11" s="9"/>
      <c r="D11" s="9"/>
      <c r="E11" s="9"/>
      <c r="F11" s="9"/>
      <c r="G11" s="9"/>
    </row>
    <row r="13" ht="14.25" customHeight="true" spans="1:1">
      <c r="A13" s="14"/>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8" sqref="A8"/>
    </sheetView>
  </sheetViews>
  <sheetFormatPr defaultColWidth="9" defaultRowHeight="12.75" outlineLevelRow="2"/>
  <cols>
    <col min="1" max="1" width="139.571428571429" customWidth="true"/>
  </cols>
  <sheetData>
    <row r="1" ht="27" customHeight="true" spans="1:1">
      <c r="A1" s="7" t="s">
        <v>171</v>
      </c>
    </row>
    <row r="3" ht="373" customHeight="true" spans="1:1">
      <c r="A3" s="8" t="s">
        <v>172</v>
      </c>
    </row>
  </sheetData>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C4"/>
  <sheetViews>
    <sheetView zoomScale="130" zoomScaleNormal="130" topLeftCell="A3" workbookViewId="0">
      <selection activeCell="C3" sqref="C3"/>
    </sheetView>
  </sheetViews>
  <sheetFormatPr defaultColWidth="9" defaultRowHeight="12.75" outlineLevelRow="3" outlineLevelCol="2"/>
  <cols>
    <col min="1" max="1" width="145.714285714286" customWidth="true"/>
  </cols>
  <sheetData>
    <row r="1" ht="24" customHeight="true" spans="1:1">
      <c r="A1" s="1" t="s">
        <v>173</v>
      </c>
    </row>
    <row r="2" ht="11" hidden="true" customHeight="true" spans="1:1">
      <c r="A2" s="2"/>
    </row>
    <row r="3" ht="409" customHeight="true" spans="1:3">
      <c r="A3" s="5" t="s">
        <v>174</v>
      </c>
      <c r="C3" s="4"/>
    </row>
    <row r="4" ht="32" customHeight="true" spans="1:1">
      <c r="A4" s="6"/>
    </row>
  </sheetData>
  <mergeCells count="1">
    <mergeCell ref="A3:A4"/>
  </mergeCells>
  <pageMargins left="0.79" right="0.79" top="0.79" bottom="0.79" header="0.3" footer="0.3"/>
  <pageSetup paperSize="9" scale="98"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C3"/>
  <sheetViews>
    <sheetView workbookViewId="0">
      <selection activeCell="A3" sqref="A3"/>
    </sheetView>
  </sheetViews>
  <sheetFormatPr defaultColWidth="9" defaultRowHeight="12.75" outlineLevelRow="2" outlineLevelCol="2"/>
  <cols>
    <col min="1" max="1" width="156.428571428571" customWidth="true"/>
  </cols>
  <sheetData>
    <row r="1" ht="21" customHeight="true" spans="1:1">
      <c r="A1" s="1" t="s">
        <v>175</v>
      </c>
    </row>
    <row r="2" ht="24" hidden="true" customHeight="true" spans="1:1">
      <c r="A2" s="2"/>
    </row>
    <row r="3" ht="409" customHeight="true" spans="1:3">
      <c r="A3" s="3" t="s">
        <v>176</v>
      </c>
      <c r="C3" s="4"/>
    </row>
  </sheetData>
  <pageMargins left="0.751388888888889" right="0.751388888888889" top="1" bottom="0.2125" header="0.5" footer="0.5"/>
  <pageSetup paperSize="9" scale="92"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1" sqref="A21"/>
    </sheetView>
  </sheetViews>
  <sheetFormatPr defaultColWidth="9" defaultRowHeight="12.75"/>
  <cols>
    <col min="1" max="1" width="146.285714285714" customWidth="true"/>
  </cols>
  <sheetData>
    <row r="1" ht="29.25" customHeight="true" spans="1:1">
      <c r="A1" s="47" t="s">
        <v>3</v>
      </c>
    </row>
    <row r="2" ht="22" customHeight="true" spans="1:1">
      <c r="A2" s="48"/>
    </row>
    <row r="3" ht="21" customHeight="true" spans="1:1">
      <c r="A3" s="49" t="s">
        <v>4</v>
      </c>
    </row>
    <row r="4" ht="23" customHeight="true" spans="1:1">
      <c r="A4" s="50" t="s">
        <v>5</v>
      </c>
    </row>
    <row r="5" ht="22" customHeight="true" spans="1:1">
      <c r="A5" s="50" t="s">
        <v>6</v>
      </c>
    </row>
    <row r="6" ht="18.75" customHeight="true" spans="1:1">
      <c r="A6" s="50" t="s">
        <v>7</v>
      </c>
    </row>
    <row r="7" ht="22" customHeight="true" spans="1:1">
      <c r="A7" s="50" t="s">
        <v>8</v>
      </c>
    </row>
    <row r="8" ht="21" customHeight="true" spans="1:1">
      <c r="A8" s="50" t="s">
        <v>9</v>
      </c>
    </row>
    <row r="9" ht="22" customHeight="true" spans="1:1">
      <c r="A9" s="50" t="s">
        <v>10</v>
      </c>
    </row>
    <row r="10" ht="24" customHeight="true" spans="1:1">
      <c r="A10" s="50" t="s">
        <v>11</v>
      </c>
    </row>
    <row r="11" ht="21" customHeight="true" spans="1:1">
      <c r="A11" s="50" t="s">
        <v>12</v>
      </c>
    </row>
    <row r="12" ht="25" customHeight="true" spans="1:1">
      <c r="A12" s="50" t="s">
        <v>13</v>
      </c>
    </row>
    <row r="13" ht="22" customHeight="true" spans="1:1">
      <c r="A13" s="50" t="s">
        <v>14</v>
      </c>
    </row>
    <row r="14" ht="20" customHeight="true" spans="1:1">
      <c r="A14" s="50" t="s">
        <v>15</v>
      </c>
    </row>
    <row r="15" ht="24" customHeight="true" spans="1:1">
      <c r="A15" s="50" t="s">
        <v>16</v>
      </c>
    </row>
    <row r="16" ht="21" customHeight="true" spans="1:1">
      <c r="A16" s="50" t="s">
        <v>17</v>
      </c>
    </row>
    <row r="17" ht="20" customHeight="true" spans="1:1">
      <c r="A17" s="50" t="s">
        <v>18</v>
      </c>
    </row>
    <row r="18" ht="21" customHeight="true" spans="1:1">
      <c r="A18" s="50" t="s">
        <v>19</v>
      </c>
    </row>
    <row r="19" ht="18.75" customHeight="true" spans="1:1">
      <c r="A19" s="51"/>
    </row>
    <row r="20" ht="21" customHeight="true" spans="1:1">
      <c r="A20" s="51"/>
    </row>
    <row r="21" ht="18.75" customHeight="true" spans="1:1">
      <c r="A21" s="51"/>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 customWidth="true"/>
  </cols>
  <sheetData>
    <row r="1" ht="29.25" customHeight="true" spans="1:1">
      <c r="A1" s="44" t="s">
        <v>20</v>
      </c>
    </row>
    <row r="3" ht="378.75" customHeight="true" spans="1:1">
      <c r="A3" s="8" t="s">
        <v>21</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428571428571" customWidth="true"/>
  </cols>
  <sheetData>
    <row r="1" ht="28.5" customHeight="true" spans="1:1">
      <c r="A1" s="44" t="s">
        <v>22</v>
      </c>
    </row>
    <row r="2" ht="24" customHeight="true" spans="1:1">
      <c r="A2" s="45"/>
    </row>
    <row r="3" ht="316.5" customHeight="true" spans="1:1">
      <c r="A3" s="46" t="s">
        <v>23</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5.857142857143" customWidth="true"/>
  </cols>
  <sheetData>
    <row r="1" ht="30" customHeight="true" spans="1:1">
      <c r="A1" s="7" t="s">
        <v>24</v>
      </c>
    </row>
    <row r="2" ht="24" customHeight="true" spans="1:1">
      <c r="A2" s="9"/>
    </row>
    <row r="3" ht="312.75" customHeight="true" spans="1:1">
      <c r="A3" s="8" t="s">
        <v>25</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tabSelected="1" workbookViewId="0">
      <selection activeCell="G2" sqref="G2"/>
    </sheetView>
  </sheetViews>
  <sheetFormatPr defaultColWidth="9" defaultRowHeight="12.75" outlineLevelRow="6"/>
  <cols>
    <col min="1" max="1" width="146.142857142857" customWidth="true"/>
  </cols>
  <sheetData>
    <row r="1" ht="39" customHeight="true" spans="1:1">
      <c r="A1" s="7" t="s">
        <v>26</v>
      </c>
    </row>
    <row r="2" ht="112" customHeight="true" spans="1:1">
      <c r="A2" s="42" t="s">
        <v>27</v>
      </c>
    </row>
    <row r="3" ht="25" customHeight="true" spans="1:1">
      <c r="A3" s="43" t="s">
        <v>28</v>
      </c>
    </row>
    <row r="4" ht="25" customHeight="true" spans="1:1">
      <c r="A4" s="43" t="s">
        <v>29</v>
      </c>
    </row>
    <row r="5" ht="25" customHeight="true" spans="1:1">
      <c r="A5" s="43" t="s">
        <v>30</v>
      </c>
    </row>
    <row r="6" ht="25" customHeight="true" spans="1:1">
      <c r="A6" s="43" t="s">
        <v>31</v>
      </c>
    </row>
    <row r="7" ht="25" customHeight="true" spans="1:1">
      <c r="A7" s="43"/>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D15" sqref="D15"/>
    </sheetView>
  </sheetViews>
  <sheetFormatPr defaultColWidth="9" defaultRowHeight="12.75" outlineLevelCol="3"/>
  <cols>
    <col min="1" max="1" width="39.2857142857143" customWidth="true"/>
    <col min="2" max="2" width="34.5714285714286" customWidth="true"/>
    <col min="3" max="3" width="38.4285714285714" customWidth="true"/>
    <col min="4" max="4" width="31.8571428571429" customWidth="true"/>
  </cols>
  <sheetData>
    <row r="1" ht="18" customHeight="true" spans="1:4">
      <c r="A1" s="36"/>
      <c r="B1" s="36"/>
      <c r="C1" s="36"/>
      <c r="D1" s="15"/>
    </row>
    <row r="2" ht="22.5" customHeight="true" spans="1:4">
      <c r="A2" s="7" t="s">
        <v>32</v>
      </c>
      <c r="B2" s="7"/>
      <c r="C2" s="7"/>
      <c r="D2" s="7"/>
    </row>
    <row r="3" ht="7.5" customHeight="true" spans="1:4">
      <c r="A3" s="9"/>
      <c r="B3" s="9"/>
      <c r="C3" s="9"/>
      <c r="D3" s="36"/>
    </row>
    <row r="4" ht="24" customHeight="true" spans="1:4">
      <c r="A4" s="9"/>
      <c r="B4" s="9"/>
      <c r="C4" s="9"/>
      <c r="D4" s="15" t="s">
        <v>33</v>
      </c>
    </row>
    <row r="5" ht="7.5" customHeight="true" spans="1:4">
      <c r="A5" s="37"/>
      <c r="B5" s="37"/>
      <c r="C5" s="37"/>
      <c r="D5" s="37"/>
    </row>
    <row r="6" ht="24" customHeight="true" spans="1:4">
      <c r="A6" s="17" t="s">
        <v>34</v>
      </c>
      <c r="B6" s="17"/>
      <c r="C6" s="17" t="s">
        <v>35</v>
      </c>
      <c r="D6" s="17"/>
    </row>
    <row r="7" ht="24" customHeight="true" spans="1:4">
      <c r="A7" s="31" t="s">
        <v>36</v>
      </c>
      <c r="B7" s="31" t="s">
        <v>37</v>
      </c>
      <c r="C7" s="31" t="s">
        <v>36</v>
      </c>
      <c r="D7" s="17" t="s">
        <v>37</v>
      </c>
    </row>
    <row r="8" ht="24" customHeight="true" spans="1:4">
      <c r="A8" s="22" t="s">
        <v>38</v>
      </c>
      <c r="B8" s="25">
        <v>11723883</v>
      </c>
      <c r="C8" s="26" t="s">
        <v>39</v>
      </c>
      <c r="D8" s="25">
        <v>10220362</v>
      </c>
    </row>
    <row r="9" ht="24" customHeight="true" spans="1:4">
      <c r="A9" s="22" t="s">
        <v>40</v>
      </c>
      <c r="B9" s="25">
        <v>11723883</v>
      </c>
      <c r="C9" s="26" t="s">
        <v>41</v>
      </c>
      <c r="D9" s="25">
        <v>575556</v>
      </c>
    </row>
    <row r="10" ht="24" customHeight="true" spans="1:4">
      <c r="A10" s="22" t="s">
        <v>42</v>
      </c>
      <c r="B10" s="25">
        <v>0</v>
      </c>
      <c r="C10" s="26" t="s">
        <v>43</v>
      </c>
      <c r="D10" s="25">
        <v>120485</v>
      </c>
    </row>
    <row r="11" ht="24" customHeight="true" spans="1:4">
      <c r="A11" s="22" t="s">
        <v>44</v>
      </c>
      <c r="B11" s="25">
        <v>0</v>
      </c>
      <c r="C11" s="26" t="s">
        <v>45</v>
      </c>
      <c r="D11" s="25">
        <v>807480</v>
      </c>
    </row>
    <row r="12" ht="24" customHeight="true" spans="1:4">
      <c r="A12" s="22" t="s">
        <v>46</v>
      </c>
      <c r="B12" s="25">
        <v>0</v>
      </c>
      <c r="C12" s="26"/>
      <c r="D12" s="25"/>
    </row>
    <row r="13" ht="24" customHeight="true" spans="1:4">
      <c r="A13" s="22" t="s">
        <v>47</v>
      </c>
      <c r="B13" s="25">
        <v>0</v>
      </c>
      <c r="C13" s="26"/>
      <c r="D13" s="25"/>
    </row>
    <row r="14" ht="24" customHeight="true" spans="1:4">
      <c r="A14" s="22" t="s">
        <v>48</v>
      </c>
      <c r="B14" s="25">
        <v>0</v>
      </c>
      <c r="C14" s="26"/>
      <c r="D14" s="25"/>
    </row>
    <row r="15" ht="24" customHeight="true" spans="1:4">
      <c r="A15" s="38"/>
      <c r="B15" s="38"/>
      <c r="C15" s="38"/>
      <c r="D15" s="38"/>
    </row>
    <row r="16" ht="24" customHeight="true" spans="1:4">
      <c r="A16" s="38"/>
      <c r="B16" s="38"/>
      <c r="C16" s="38"/>
      <c r="D16" s="38"/>
    </row>
    <row r="17" ht="24" customHeight="true" spans="1:4">
      <c r="A17" s="38"/>
      <c r="B17" s="38"/>
      <c r="C17" s="38"/>
      <c r="D17" s="38"/>
    </row>
    <row r="18" ht="24" customHeight="true" spans="1:4">
      <c r="A18" s="38"/>
      <c r="B18" s="38"/>
      <c r="C18" s="38"/>
      <c r="D18" s="38"/>
    </row>
    <row r="19" ht="24" customHeight="true" spans="1:4">
      <c r="A19" s="38"/>
      <c r="B19" s="38"/>
      <c r="C19" s="38"/>
      <c r="D19" s="38"/>
    </row>
    <row r="20" ht="24" customHeight="true" spans="1:4">
      <c r="A20" s="38"/>
      <c r="B20" s="38"/>
      <c r="C20" s="38"/>
      <c r="D20" s="38"/>
    </row>
    <row r="21" ht="24" customHeight="true" spans="1:4">
      <c r="A21" s="24" t="s">
        <v>49</v>
      </c>
      <c r="B21" s="25">
        <v>11723883</v>
      </c>
      <c r="C21" s="24" t="s">
        <v>50</v>
      </c>
      <c r="D21" s="25">
        <v>11723883</v>
      </c>
    </row>
  </sheetData>
  <sheetProtection password="CC3D" sheet="1"/>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J11" sqref="J11"/>
    </sheetView>
  </sheetViews>
  <sheetFormatPr defaultColWidth="9" defaultRowHeight="12.75"/>
  <cols>
    <col min="1" max="2" width="6.14285714285714" customWidth="true"/>
    <col min="3" max="3" width="6" customWidth="true"/>
    <col min="4" max="4" width="39.4285714285714" customWidth="true"/>
    <col min="5" max="5" width="19"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9"/>
      <c r="B1" s="9"/>
      <c r="C1" s="9"/>
      <c r="D1" s="9"/>
      <c r="E1" s="15"/>
      <c r="F1" s="15"/>
      <c r="G1" s="15"/>
      <c r="H1" s="15"/>
      <c r="I1" s="15"/>
    </row>
    <row r="2" ht="22.5" customHeight="true" spans="1:9">
      <c r="A2" s="7" t="s">
        <v>51</v>
      </c>
      <c r="B2" s="7"/>
      <c r="C2" s="7"/>
      <c r="D2" s="7"/>
      <c r="E2" s="7"/>
      <c r="F2" s="7"/>
      <c r="G2" s="7"/>
      <c r="H2" s="7"/>
      <c r="I2" s="7"/>
    </row>
    <row r="3" ht="7.5" customHeight="true" spans="1:9">
      <c r="A3" s="9"/>
      <c r="B3" s="9"/>
      <c r="C3" s="9"/>
      <c r="D3" s="9"/>
      <c r="E3" s="15"/>
      <c r="F3" s="15"/>
      <c r="G3" s="15"/>
      <c r="H3" s="15"/>
      <c r="I3" s="9"/>
    </row>
    <row r="4" ht="24" customHeight="true" spans="1:9">
      <c r="A4" s="9"/>
      <c r="B4" s="9"/>
      <c r="C4" s="9"/>
      <c r="D4" s="9"/>
      <c r="E4" s="9"/>
      <c r="F4" s="9"/>
      <c r="G4" s="9"/>
      <c r="H4" s="9"/>
      <c r="I4" s="15" t="s">
        <v>33</v>
      </c>
    </row>
    <row r="6" ht="24" customHeight="true" spans="1:9">
      <c r="A6" s="17" t="s">
        <v>36</v>
      </c>
      <c r="B6" s="17"/>
      <c r="C6" s="17"/>
      <c r="D6" s="17"/>
      <c r="E6" s="17" t="s">
        <v>52</v>
      </c>
      <c r="F6" s="17"/>
      <c r="G6" s="17"/>
      <c r="H6" s="17"/>
      <c r="I6" s="17"/>
    </row>
    <row r="7" ht="24" customHeight="true" spans="1:9">
      <c r="A7" s="17" t="s">
        <v>53</v>
      </c>
      <c r="B7" s="17"/>
      <c r="C7" s="17"/>
      <c r="D7" s="17" t="s">
        <v>54</v>
      </c>
      <c r="E7" s="17" t="s">
        <v>55</v>
      </c>
      <c r="F7" s="10" t="s">
        <v>56</v>
      </c>
      <c r="G7" s="10" t="s">
        <v>57</v>
      </c>
      <c r="H7" s="10" t="s">
        <v>58</v>
      </c>
      <c r="I7" s="17" t="s">
        <v>59</v>
      </c>
    </row>
    <row r="8" ht="24" customHeight="true" spans="1:9">
      <c r="A8" s="17" t="s">
        <v>60</v>
      </c>
      <c r="B8" s="17" t="s">
        <v>61</v>
      </c>
      <c r="C8" s="17" t="s">
        <v>62</v>
      </c>
      <c r="D8" s="17"/>
      <c r="E8" s="17"/>
      <c r="F8" s="10"/>
      <c r="G8" s="10"/>
      <c r="H8" s="10"/>
      <c r="I8" s="17"/>
    </row>
    <row r="9" ht="24" customHeight="true" spans="1:9">
      <c r="A9" s="40" t="s">
        <v>63</v>
      </c>
      <c r="B9" s="24" t="s">
        <v>64</v>
      </c>
      <c r="C9" s="24" t="s">
        <v>64</v>
      </c>
      <c r="D9" s="41" t="s">
        <v>65</v>
      </c>
      <c r="E9" s="23">
        <f ca="1" t="shared" ref="E9:E26" si="0">SUM(F9,G9,H9,I9)</f>
        <v>10220362</v>
      </c>
      <c r="F9" s="23">
        <v>10220362</v>
      </c>
      <c r="G9" s="23">
        <v>0</v>
      </c>
      <c r="H9" s="23">
        <v>0</v>
      </c>
      <c r="I9" s="23">
        <v>0</v>
      </c>
    </row>
    <row r="10" ht="24" customHeight="true" spans="1:9">
      <c r="A10" s="40" t="s">
        <v>63</v>
      </c>
      <c r="B10" s="24" t="s">
        <v>66</v>
      </c>
      <c r="C10" s="24" t="s">
        <v>64</v>
      </c>
      <c r="D10" s="41" t="s">
        <v>67</v>
      </c>
      <c r="E10" s="23">
        <f ca="1" t="shared" si="0"/>
        <v>10220362</v>
      </c>
      <c r="F10" s="23">
        <v>10220362</v>
      </c>
      <c r="G10" s="23">
        <v>0</v>
      </c>
      <c r="H10" s="23">
        <v>0</v>
      </c>
      <c r="I10" s="23">
        <v>0</v>
      </c>
    </row>
    <row r="11" ht="24" customHeight="true" spans="1:9">
      <c r="A11" s="40" t="s">
        <v>63</v>
      </c>
      <c r="B11" s="24" t="s">
        <v>66</v>
      </c>
      <c r="C11" s="24" t="s">
        <v>68</v>
      </c>
      <c r="D11" s="41" t="s">
        <v>69</v>
      </c>
      <c r="E11" s="23">
        <f ca="1" t="shared" si="0"/>
        <v>2995162</v>
      </c>
      <c r="F11" s="23">
        <v>2995162</v>
      </c>
      <c r="G11" s="23">
        <v>0</v>
      </c>
      <c r="H11" s="23">
        <v>0</v>
      </c>
      <c r="I11" s="23">
        <v>0</v>
      </c>
    </row>
    <row r="12" ht="24" customHeight="true" spans="1:9">
      <c r="A12" s="40" t="s">
        <v>63</v>
      </c>
      <c r="B12" s="24" t="s">
        <v>66</v>
      </c>
      <c r="C12" s="24" t="s">
        <v>70</v>
      </c>
      <c r="D12" s="41" t="s">
        <v>71</v>
      </c>
      <c r="E12" s="23">
        <f ca="1" t="shared" si="0"/>
        <v>7225200</v>
      </c>
      <c r="F12" s="23">
        <v>7225200</v>
      </c>
      <c r="G12" s="23">
        <v>0</v>
      </c>
      <c r="H12" s="23">
        <v>0</v>
      </c>
      <c r="I12" s="23">
        <v>0</v>
      </c>
    </row>
    <row r="13" ht="24" customHeight="true" spans="1:9">
      <c r="A13" s="40" t="s">
        <v>72</v>
      </c>
      <c r="B13" s="24" t="s">
        <v>64</v>
      </c>
      <c r="C13" s="24" t="s">
        <v>64</v>
      </c>
      <c r="D13" s="41" t="s">
        <v>73</v>
      </c>
      <c r="E13" s="23">
        <f ca="1" t="shared" si="0"/>
        <v>575556</v>
      </c>
      <c r="F13" s="23">
        <v>575556</v>
      </c>
      <c r="G13" s="23">
        <v>0</v>
      </c>
      <c r="H13" s="23">
        <v>0</v>
      </c>
      <c r="I13" s="23">
        <v>0</v>
      </c>
    </row>
    <row r="14" ht="24" customHeight="true" spans="1:9">
      <c r="A14" s="40" t="s">
        <v>72</v>
      </c>
      <c r="B14" s="24" t="s">
        <v>74</v>
      </c>
      <c r="C14" s="24" t="s">
        <v>64</v>
      </c>
      <c r="D14" s="41" t="s">
        <v>75</v>
      </c>
      <c r="E14" s="23">
        <f ca="1" t="shared" si="0"/>
        <v>575556</v>
      </c>
      <c r="F14" s="23">
        <v>575556</v>
      </c>
      <c r="G14" s="23">
        <v>0</v>
      </c>
      <c r="H14" s="23">
        <v>0</v>
      </c>
      <c r="I14" s="23">
        <v>0</v>
      </c>
    </row>
    <row r="15" ht="24" customHeight="true" spans="1:9">
      <c r="A15" s="40" t="s">
        <v>72</v>
      </c>
      <c r="B15" s="24" t="s">
        <v>74</v>
      </c>
      <c r="C15" s="24" t="s">
        <v>68</v>
      </c>
      <c r="D15" s="41" t="s">
        <v>76</v>
      </c>
      <c r="E15" s="23">
        <f ca="1" t="shared" si="0"/>
        <v>145000</v>
      </c>
      <c r="F15" s="23">
        <v>145000</v>
      </c>
      <c r="G15" s="23">
        <v>0</v>
      </c>
      <c r="H15" s="23">
        <v>0</v>
      </c>
      <c r="I15" s="23">
        <v>0</v>
      </c>
    </row>
    <row r="16" ht="24" customHeight="true" spans="1:9">
      <c r="A16" s="40" t="s">
        <v>72</v>
      </c>
      <c r="B16" s="24" t="s">
        <v>74</v>
      </c>
      <c r="C16" s="24" t="s">
        <v>74</v>
      </c>
      <c r="D16" s="41" t="s">
        <v>77</v>
      </c>
      <c r="E16" s="23">
        <f ca="1" t="shared" si="0"/>
        <v>285704</v>
      </c>
      <c r="F16" s="23">
        <v>285704</v>
      </c>
      <c r="G16" s="23">
        <v>0</v>
      </c>
      <c r="H16" s="23">
        <v>0</v>
      </c>
      <c r="I16" s="23">
        <v>0</v>
      </c>
    </row>
    <row r="17" ht="24" customHeight="true" spans="1:9">
      <c r="A17" s="40" t="s">
        <v>72</v>
      </c>
      <c r="B17" s="24" t="s">
        <v>74</v>
      </c>
      <c r="C17" s="24" t="s">
        <v>78</v>
      </c>
      <c r="D17" s="41" t="s">
        <v>79</v>
      </c>
      <c r="E17" s="23">
        <f ca="1" t="shared" si="0"/>
        <v>142852</v>
      </c>
      <c r="F17" s="23">
        <v>142852</v>
      </c>
      <c r="G17" s="23">
        <v>0</v>
      </c>
      <c r="H17" s="23">
        <v>0</v>
      </c>
      <c r="I17" s="23">
        <v>0</v>
      </c>
    </row>
    <row r="18" ht="24" customHeight="true" spans="1:9">
      <c r="A18" s="40" t="s">
        <v>72</v>
      </c>
      <c r="B18" s="24" t="s">
        <v>74</v>
      </c>
      <c r="C18" s="24" t="s">
        <v>80</v>
      </c>
      <c r="D18" s="41" t="s">
        <v>81</v>
      </c>
      <c r="E18" s="23">
        <f ca="1" t="shared" si="0"/>
        <v>2000</v>
      </c>
      <c r="F18" s="23">
        <v>2000</v>
      </c>
      <c r="G18" s="23">
        <v>0</v>
      </c>
      <c r="H18" s="23">
        <v>0</v>
      </c>
      <c r="I18" s="23">
        <v>0</v>
      </c>
    </row>
    <row r="19" ht="24" customHeight="true" spans="1:9">
      <c r="A19" s="40" t="s">
        <v>82</v>
      </c>
      <c r="B19" s="24" t="s">
        <v>64</v>
      </c>
      <c r="C19" s="24" t="s">
        <v>64</v>
      </c>
      <c r="D19" s="41" t="s">
        <v>83</v>
      </c>
      <c r="E19" s="23">
        <f ca="1" t="shared" si="0"/>
        <v>120485</v>
      </c>
      <c r="F19" s="23">
        <v>120485</v>
      </c>
      <c r="G19" s="23">
        <v>0</v>
      </c>
      <c r="H19" s="23">
        <v>0</v>
      </c>
      <c r="I19" s="23">
        <v>0</v>
      </c>
    </row>
    <row r="20" ht="24" customHeight="true" spans="1:9">
      <c r="A20" s="40" t="s">
        <v>82</v>
      </c>
      <c r="B20" s="24" t="s">
        <v>84</v>
      </c>
      <c r="C20" s="24" t="s">
        <v>64</v>
      </c>
      <c r="D20" s="41" t="s">
        <v>85</v>
      </c>
      <c r="E20" s="23">
        <f ca="1" t="shared" si="0"/>
        <v>120485</v>
      </c>
      <c r="F20" s="23">
        <v>120485</v>
      </c>
      <c r="G20" s="23">
        <v>0</v>
      </c>
      <c r="H20" s="23">
        <v>0</v>
      </c>
      <c r="I20" s="23">
        <v>0</v>
      </c>
    </row>
    <row r="21" ht="24" customHeight="true" spans="1:9">
      <c r="A21" s="40" t="s">
        <v>82</v>
      </c>
      <c r="B21" s="24" t="s">
        <v>84</v>
      </c>
      <c r="C21" s="24" t="s">
        <v>68</v>
      </c>
      <c r="D21" s="41" t="s">
        <v>86</v>
      </c>
      <c r="E21" s="23">
        <f ca="1" t="shared" si="0"/>
        <v>120485</v>
      </c>
      <c r="F21" s="23">
        <v>120485</v>
      </c>
      <c r="G21" s="23">
        <v>0</v>
      </c>
      <c r="H21" s="23">
        <v>0</v>
      </c>
      <c r="I21" s="23">
        <v>0</v>
      </c>
    </row>
    <row r="22" ht="24" customHeight="true" spans="1:9">
      <c r="A22" s="40" t="s">
        <v>87</v>
      </c>
      <c r="B22" s="24" t="s">
        <v>64</v>
      </c>
      <c r="C22" s="24" t="s">
        <v>64</v>
      </c>
      <c r="D22" s="41" t="s">
        <v>88</v>
      </c>
      <c r="E22" s="23">
        <f ca="1" t="shared" si="0"/>
        <v>807480</v>
      </c>
      <c r="F22" s="23">
        <v>807480</v>
      </c>
      <c r="G22" s="23">
        <v>0</v>
      </c>
      <c r="H22" s="23">
        <v>0</v>
      </c>
      <c r="I22" s="23">
        <v>0</v>
      </c>
    </row>
    <row r="23" ht="24" customHeight="true" spans="1:9">
      <c r="A23" s="40" t="s">
        <v>87</v>
      </c>
      <c r="B23" s="24" t="s">
        <v>70</v>
      </c>
      <c r="C23" s="24" t="s">
        <v>64</v>
      </c>
      <c r="D23" s="41" t="s">
        <v>89</v>
      </c>
      <c r="E23" s="23">
        <f ca="1" t="shared" si="0"/>
        <v>807480</v>
      </c>
      <c r="F23" s="23">
        <v>807480</v>
      </c>
      <c r="G23" s="23">
        <v>0</v>
      </c>
      <c r="H23" s="23">
        <v>0</v>
      </c>
      <c r="I23" s="23">
        <v>0</v>
      </c>
    </row>
    <row r="24" ht="24" customHeight="true" spans="1:9">
      <c r="A24" s="40" t="s">
        <v>87</v>
      </c>
      <c r="B24" s="24" t="s">
        <v>70</v>
      </c>
      <c r="C24" s="24" t="s">
        <v>68</v>
      </c>
      <c r="D24" s="41" t="s">
        <v>90</v>
      </c>
      <c r="E24" s="23">
        <f ca="1" t="shared" si="0"/>
        <v>404280</v>
      </c>
      <c r="F24" s="23">
        <v>404280</v>
      </c>
      <c r="G24" s="23">
        <v>0</v>
      </c>
      <c r="H24" s="23">
        <v>0</v>
      </c>
      <c r="I24" s="23">
        <v>0</v>
      </c>
    </row>
    <row r="25" ht="24" customHeight="true" spans="1:9">
      <c r="A25" s="40" t="s">
        <v>87</v>
      </c>
      <c r="B25" s="24" t="s">
        <v>70</v>
      </c>
      <c r="C25" s="24" t="s">
        <v>91</v>
      </c>
      <c r="D25" s="41" t="s">
        <v>92</v>
      </c>
      <c r="E25" s="23">
        <f ca="1" t="shared" si="0"/>
        <v>403200</v>
      </c>
      <c r="F25" s="23">
        <v>403200</v>
      </c>
      <c r="G25" s="23">
        <v>0</v>
      </c>
      <c r="H25" s="23">
        <v>0</v>
      </c>
      <c r="I25" s="23">
        <v>0</v>
      </c>
    </row>
    <row r="26" ht="24" customHeight="true" spans="1:9">
      <c r="A26" s="24" t="s">
        <v>55</v>
      </c>
      <c r="B26" s="24"/>
      <c r="C26" s="24"/>
      <c r="D26" s="24"/>
      <c r="E26" s="23">
        <f ca="1" t="shared" si="0"/>
        <v>11723883</v>
      </c>
      <c r="F26" s="23">
        <v>11723883</v>
      </c>
      <c r="G26" s="23">
        <v>0</v>
      </c>
      <c r="H26" s="23">
        <v>0</v>
      </c>
      <c r="I26" s="23">
        <v>0</v>
      </c>
    </row>
  </sheetData>
  <sheetProtection password="CC3D" sheet="1"/>
  <mergeCells count="13">
    <mergeCell ref="H1:I1"/>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H7" sqref="H7"/>
    </sheetView>
  </sheetViews>
  <sheetFormatPr defaultColWidth="9" defaultRowHeight="12.75" outlineLevelCol="6"/>
  <cols>
    <col min="1" max="3" width="6.14285714285714" customWidth="true"/>
    <col min="4" max="4" width="53.4285714285714" customWidth="true"/>
    <col min="5" max="5" width="25.4285714285714" customWidth="true"/>
    <col min="6" max="6" width="21.8571428571429" customWidth="true"/>
    <col min="7" max="7" width="22.8571428571429" customWidth="true"/>
  </cols>
  <sheetData>
    <row r="1" ht="18" customHeight="true" spans="1:7">
      <c r="A1" s="9"/>
      <c r="B1" s="9"/>
      <c r="C1" s="9"/>
      <c r="D1" s="9"/>
      <c r="E1" s="15"/>
      <c r="F1" s="15"/>
      <c r="G1" s="15"/>
    </row>
    <row r="2" ht="22.5" customHeight="true" spans="1:7">
      <c r="A2" s="7" t="s">
        <v>93</v>
      </c>
      <c r="B2" s="7"/>
      <c r="C2" s="7"/>
      <c r="D2" s="7"/>
      <c r="E2" s="7"/>
      <c r="F2" s="7"/>
      <c r="G2" s="7"/>
    </row>
    <row r="3" ht="7.5" customHeight="true" spans="1:7">
      <c r="A3" s="9"/>
      <c r="B3" s="9"/>
      <c r="C3" s="9"/>
      <c r="D3" s="9"/>
      <c r="E3" s="15"/>
      <c r="F3" s="15"/>
      <c r="G3" s="9"/>
    </row>
    <row r="4" ht="24" customHeight="true" spans="1:7">
      <c r="A4" s="9"/>
      <c r="B4" s="9"/>
      <c r="C4" s="9"/>
      <c r="D4" s="9"/>
      <c r="E4" s="9"/>
      <c r="F4" s="9"/>
      <c r="G4" s="15" t="s">
        <v>33</v>
      </c>
    </row>
    <row r="6" ht="24" customHeight="true" spans="1:7">
      <c r="A6" s="17" t="s">
        <v>36</v>
      </c>
      <c r="B6" s="17"/>
      <c r="C6" s="17"/>
      <c r="D6" s="17"/>
      <c r="E6" s="17" t="s">
        <v>94</v>
      </c>
      <c r="F6" s="17"/>
      <c r="G6" s="17"/>
    </row>
    <row r="7" ht="24" customHeight="true" spans="1:7">
      <c r="A7" s="20" t="s">
        <v>53</v>
      </c>
      <c r="B7" s="20"/>
      <c r="C7" s="20"/>
      <c r="D7" s="17" t="s">
        <v>54</v>
      </c>
      <c r="E7" s="17" t="s">
        <v>55</v>
      </c>
      <c r="F7" s="31" t="s">
        <v>95</v>
      </c>
      <c r="G7" s="17" t="s">
        <v>96</v>
      </c>
    </row>
    <row r="8" ht="24" customHeight="true" spans="1:7">
      <c r="A8" s="17" t="s">
        <v>60</v>
      </c>
      <c r="B8" s="17" t="s">
        <v>61</v>
      </c>
      <c r="C8" s="17" t="s">
        <v>62</v>
      </c>
      <c r="D8" s="17"/>
      <c r="E8" s="17"/>
      <c r="F8" s="31"/>
      <c r="G8" s="17"/>
    </row>
    <row r="9" ht="24" customHeight="true" spans="1:7">
      <c r="A9" s="21" t="s">
        <v>63</v>
      </c>
      <c r="B9" s="21" t="s">
        <v>64</v>
      </c>
      <c r="C9" s="21" t="s">
        <v>64</v>
      </c>
      <c r="D9" s="22" t="s">
        <v>65</v>
      </c>
      <c r="E9" s="25">
        <f ca="1" t="shared" ref="E9:E26" si="0">F9+G9</f>
        <v>10220362</v>
      </c>
      <c r="F9" s="25">
        <v>2910462</v>
      </c>
      <c r="G9" s="25">
        <v>7309900</v>
      </c>
    </row>
    <row r="10" ht="24" customHeight="true" spans="1:7">
      <c r="A10" s="21" t="s">
        <v>63</v>
      </c>
      <c r="B10" s="21" t="s">
        <v>66</v>
      </c>
      <c r="C10" s="21" t="s">
        <v>64</v>
      </c>
      <c r="D10" s="22" t="s">
        <v>67</v>
      </c>
      <c r="E10" s="25">
        <f ca="1" t="shared" si="0"/>
        <v>10220362</v>
      </c>
      <c r="F10" s="25">
        <v>2910462</v>
      </c>
      <c r="G10" s="25">
        <v>7309900</v>
      </c>
    </row>
    <row r="11" ht="24" customHeight="true" spans="1:7">
      <c r="A11" s="21" t="s">
        <v>63</v>
      </c>
      <c r="B11" s="21" t="s">
        <v>66</v>
      </c>
      <c r="C11" s="21" t="s">
        <v>68</v>
      </c>
      <c r="D11" s="22" t="s">
        <v>69</v>
      </c>
      <c r="E11" s="25">
        <f ca="1" t="shared" si="0"/>
        <v>2995162</v>
      </c>
      <c r="F11" s="25">
        <v>2910462</v>
      </c>
      <c r="G11" s="25">
        <v>84700</v>
      </c>
    </row>
    <row r="12" ht="24" customHeight="true" spans="1:7">
      <c r="A12" s="21" t="s">
        <v>63</v>
      </c>
      <c r="B12" s="21" t="s">
        <v>66</v>
      </c>
      <c r="C12" s="21" t="s">
        <v>70</v>
      </c>
      <c r="D12" s="22" t="s">
        <v>71</v>
      </c>
      <c r="E12" s="25">
        <f ca="1" t="shared" si="0"/>
        <v>7225200</v>
      </c>
      <c r="F12" s="25">
        <v>0</v>
      </c>
      <c r="G12" s="25">
        <v>7225200</v>
      </c>
    </row>
    <row r="13" ht="24" customHeight="true" spans="1:7">
      <c r="A13" s="21" t="s">
        <v>72</v>
      </c>
      <c r="B13" s="21" t="s">
        <v>64</v>
      </c>
      <c r="C13" s="21" t="s">
        <v>64</v>
      </c>
      <c r="D13" s="22" t="s">
        <v>73</v>
      </c>
      <c r="E13" s="25">
        <f ca="1" t="shared" si="0"/>
        <v>575556</v>
      </c>
      <c r="F13" s="25">
        <v>575556</v>
      </c>
      <c r="G13" s="25">
        <v>0</v>
      </c>
    </row>
    <row r="14" ht="24" customHeight="true" spans="1:7">
      <c r="A14" s="21" t="s">
        <v>72</v>
      </c>
      <c r="B14" s="21" t="s">
        <v>74</v>
      </c>
      <c r="C14" s="21" t="s">
        <v>64</v>
      </c>
      <c r="D14" s="22" t="s">
        <v>75</v>
      </c>
      <c r="E14" s="25">
        <f ca="1" t="shared" si="0"/>
        <v>575556</v>
      </c>
      <c r="F14" s="25">
        <v>575556</v>
      </c>
      <c r="G14" s="25">
        <v>0</v>
      </c>
    </row>
    <row r="15" ht="24" customHeight="true" spans="1:7">
      <c r="A15" s="21" t="s">
        <v>72</v>
      </c>
      <c r="B15" s="21" t="s">
        <v>74</v>
      </c>
      <c r="C15" s="21" t="s">
        <v>68</v>
      </c>
      <c r="D15" s="22" t="s">
        <v>76</v>
      </c>
      <c r="E15" s="25">
        <f ca="1" t="shared" si="0"/>
        <v>145000</v>
      </c>
      <c r="F15" s="25">
        <v>145000</v>
      </c>
      <c r="G15" s="25">
        <v>0</v>
      </c>
    </row>
    <row r="16" ht="24" customHeight="true" spans="1:7">
      <c r="A16" s="21" t="s">
        <v>72</v>
      </c>
      <c r="B16" s="21" t="s">
        <v>74</v>
      </c>
      <c r="C16" s="21" t="s">
        <v>74</v>
      </c>
      <c r="D16" s="22" t="s">
        <v>77</v>
      </c>
      <c r="E16" s="25">
        <f ca="1" t="shared" si="0"/>
        <v>285704</v>
      </c>
      <c r="F16" s="25">
        <v>285704</v>
      </c>
      <c r="G16" s="25">
        <v>0</v>
      </c>
    </row>
    <row r="17" ht="24" customHeight="true" spans="1:7">
      <c r="A17" s="21" t="s">
        <v>72</v>
      </c>
      <c r="B17" s="21" t="s">
        <v>74</v>
      </c>
      <c r="C17" s="21" t="s">
        <v>78</v>
      </c>
      <c r="D17" s="22" t="s">
        <v>79</v>
      </c>
      <c r="E17" s="25">
        <f ca="1" t="shared" si="0"/>
        <v>142852</v>
      </c>
      <c r="F17" s="25">
        <v>142852</v>
      </c>
      <c r="G17" s="25">
        <v>0</v>
      </c>
    </row>
    <row r="18" ht="24" customHeight="true" spans="1:7">
      <c r="A18" s="21" t="s">
        <v>72</v>
      </c>
      <c r="B18" s="21" t="s">
        <v>74</v>
      </c>
      <c r="C18" s="21" t="s">
        <v>80</v>
      </c>
      <c r="D18" s="22" t="s">
        <v>81</v>
      </c>
      <c r="E18" s="25">
        <f ca="1" t="shared" si="0"/>
        <v>2000</v>
      </c>
      <c r="F18" s="25">
        <v>2000</v>
      </c>
      <c r="G18" s="25">
        <v>0</v>
      </c>
    </row>
    <row r="19" ht="24" customHeight="true" spans="1:7">
      <c r="A19" s="21" t="s">
        <v>82</v>
      </c>
      <c r="B19" s="21" t="s">
        <v>64</v>
      </c>
      <c r="C19" s="21" t="s">
        <v>64</v>
      </c>
      <c r="D19" s="22" t="s">
        <v>83</v>
      </c>
      <c r="E19" s="25">
        <f ca="1" t="shared" si="0"/>
        <v>120485</v>
      </c>
      <c r="F19" s="25">
        <v>120485</v>
      </c>
      <c r="G19" s="25">
        <v>0</v>
      </c>
    </row>
    <row r="20" ht="24" customHeight="true" spans="1:7">
      <c r="A20" s="21" t="s">
        <v>82</v>
      </c>
      <c r="B20" s="21" t="s">
        <v>84</v>
      </c>
      <c r="C20" s="21" t="s">
        <v>64</v>
      </c>
      <c r="D20" s="22" t="s">
        <v>85</v>
      </c>
      <c r="E20" s="25">
        <f ca="1" t="shared" si="0"/>
        <v>120485</v>
      </c>
      <c r="F20" s="25">
        <v>120485</v>
      </c>
      <c r="G20" s="25">
        <v>0</v>
      </c>
    </row>
    <row r="21" ht="24" customHeight="true" spans="1:7">
      <c r="A21" s="21" t="s">
        <v>82</v>
      </c>
      <c r="B21" s="21" t="s">
        <v>84</v>
      </c>
      <c r="C21" s="21" t="s">
        <v>68</v>
      </c>
      <c r="D21" s="22" t="s">
        <v>86</v>
      </c>
      <c r="E21" s="25">
        <f ca="1" t="shared" si="0"/>
        <v>120485</v>
      </c>
      <c r="F21" s="25">
        <v>120485</v>
      </c>
      <c r="G21" s="25">
        <v>0</v>
      </c>
    </row>
    <row r="22" ht="24" customHeight="true" spans="1:7">
      <c r="A22" s="21" t="s">
        <v>87</v>
      </c>
      <c r="B22" s="21" t="s">
        <v>64</v>
      </c>
      <c r="C22" s="21" t="s">
        <v>64</v>
      </c>
      <c r="D22" s="22" t="s">
        <v>88</v>
      </c>
      <c r="E22" s="25">
        <f ca="1" t="shared" si="0"/>
        <v>807480</v>
      </c>
      <c r="F22" s="25">
        <v>807480</v>
      </c>
      <c r="G22" s="25">
        <v>0</v>
      </c>
    </row>
    <row r="23" ht="24" customHeight="true" spans="1:7">
      <c r="A23" s="21" t="s">
        <v>87</v>
      </c>
      <c r="B23" s="21" t="s">
        <v>70</v>
      </c>
      <c r="C23" s="21" t="s">
        <v>64</v>
      </c>
      <c r="D23" s="22" t="s">
        <v>89</v>
      </c>
      <c r="E23" s="25">
        <f ca="1" t="shared" si="0"/>
        <v>807480</v>
      </c>
      <c r="F23" s="25">
        <v>807480</v>
      </c>
      <c r="G23" s="25">
        <v>0</v>
      </c>
    </row>
    <row r="24" ht="24" customHeight="true" spans="1:7">
      <c r="A24" s="21" t="s">
        <v>87</v>
      </c>
      <c r="B24" s="21" t="s">
        <v>70</v>
      </c>
      <c r="C24" s="21" t="s">
        <v>68</v>
      </c>
      <c r="D24" s="22" t="s">
        <v>90</v>
      </c>
      <c r="E24" s="25">
        <f ca="1" t="shared" si="0"/>
        <v>404280</v>
      </c>
      <c r="F24" s="25">
        <v>404280</v>
      </c>
      <c r="G24" s="25">
        <v>0</v>
      </c>
    </row>
    <row r="25" ht="24" customHeight="true" spans="1:7">
      <c r="A25" s="21" t="s">
        <v>87</v>
      </c>
      <c r="B25" s="21" t="s">
        <v>70</v>
      </c>
      <c r="C25" s="21" t="s">
        <v>91</v>
      </c>
      <c r="D25" s="22" t="s">
        <v>92</v>
      </c>
      <c r="E25" s="25">
        <f ca="1" t="shared" si="0"/>
        <v>403200</v>
      </c>
      <c r="F25" s="25">
        <v>403200</v>
      </c>
      <c r="G25" s="25">
        <v>0</v>
      </c>
    </row>
    <row r="26" ht="24" customHeight="true" spans="1:7">
      <c r="A26" s="24" t="s">
        <v>55</v>
      </c>
      <c r="B26" s="24"/>
      <c r="C26" s="24"/>
      <c r="D26" s="24"/>
      <c r="E26" s="25">
        <f ca="1" t="shared" si="0"/>
        <v>11723883</v>
      </c>
      <c r="F26" s="25">
        <v>4413983</v>
      </c>
      <c r="G26" s="25">
        <v>7309900</v>
      </c>
    </row>
  </sheetData>
  <sheetProtection password="CC3D" sheet="1"/>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项目经费情况说明（部门1）</vt:lpstr>
      <vt:lpstr>项目经费情况说明（部门2）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2024-02-28T10:14:00Z</dcterms:created>
  <dcterms:modified xsi:type="dcterms:W3CDTF">2024-09-27T16:20:36Z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