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1000" firstSheet="11" activeTab="16"/>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Print_Titles" localSheetId="2">一般公共预算支出执行情况表!$1:$3</definedName>
    <definedName name="_xlnm.Print_Titles" localSheetId="3">一般公共预算基本支出执行情况表!$1:$3</definedName>
    <definedName name="_xlnm.Print_Titles" localSheetId="15">一般公共预算支出预算表!$1:$3</definedName>
  </definedNames>
  <calcPr calcId="144525"/>
</workbook>
</file>

<file path=xl/sharedStrings.xml><?xml version="1.0" encoding="utf-8"?>
<sst xmlns="http://schemas.openxmlformats.org/spreadsheetml/2006/main" count="515">
  <si>
    <t>目    录</t>
  </si>
  <si>
    <t>编报单位：上海市崇明区向化镇人民政府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</si>
  <si>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</si>
  <si>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</si>
  <si>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</si>
  <si>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</si>
  <si>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</si>
  <si>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</si>
  <si>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</si>
  <si>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</si>
  <si>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</si>
  <si>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</si>
  <si>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</si>
  <si>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</si>
  <si>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</si>
  <si>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</si>
  <si>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</si>
  <si>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</si>
  <si>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</si>
  <si>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</si>
  <si>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</si>
  <si>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</si>
  <si>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</si>
  <si>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</si>
  <si>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</si>
  <si>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</si>
  <si>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</si>
  <si>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</si>
  <si>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</si>
  <si>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</si>
  <si>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</si>
  <si>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</si>
  <si>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</si>
  <si>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</si>
  <si>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</si>
  <si>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</si>
  <si>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</si>
  <si>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</si>
  <si>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</si>
  <si>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</si>
  <si>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</si>
  <si>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</si>
  <si>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</si>
  <si>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</si>
  <si>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</si>
  <si>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</si>
  <si>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</si>
  <si>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2010199</t>
  </si>
  <si>
    <t>其他人大事务支出</t>
  </si>
  <si>
    <t>20103</t>
  </si>
  <si>
    <t>政府办公厅（室）及相关机构事务</t>
  </si>
  <si>
    <t>2010301</t>
  </si>
  <si>
    <t>行政运行</t>
  </si>
  <si>
    <t>2010399</t>
  </si>
  <si>
    <t>其他政府办公厅（室）及相关机构事务支出</t>
  </si>
  <si>
    <t>20105</t>
  </si>
  <si>
    <t>统计信息事务</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</si>
  <si>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</si>
  <si>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</si>
  <si>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</si>
  <si>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</si>
  <si>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</si>
  <si>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</si>
  <si>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</si>
  <si>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</si>
  <si>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</si>
  <si>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</si>
  <si>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</si>
  <si>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</si>
  <si>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</si>
  <si>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</si>
  <si>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</si>
  <si>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</si>
  <si>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</si>
  <si>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</si>
  <si>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</si>
  <si>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</si>
  <si>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</si>
  <si>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</si>
  <si>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</si>
  <si>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</si>
  <si>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</si>
  <si>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</si>
  <si>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</si>
  <si>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</si>
  <si>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</si>
  <si>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</si>
  <si>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</si>
  <si>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20199</t>
  </si>
  <si>
    <t>其他一般公共服务支出</t>
  </si>
  <si>
    <t>2019999</t>
  </si>
  <si>
    <t>205</t>
  </si>
  <si>
    <t>教育支出</t>
  </si>
  <si>
    <t>20502</t>
  </si>
  <si>
    <t>普通教育</t>
  </si>
  <si>
    <t>2050201</t>
  </si>
  <si>
    <t>学前教育</t>
  </si>
  <si>
    <t>2050202</t>
  </si>
  <si>
    <t>小学教育</t>
  </si>
  <si>
    <t>2050203</t>
  </si>
  <si>
    <t>初中教育</t>
  </si>
  <si>
    <t>20504</t>
  </si>
  <si>
    <t>成人教育</t>
  </si>
  <si>
    <t>2050499</t>
  </si>
  <si>
    <t>其他成人教育支出</t>
  </si>
  <si>
    <t>206</t>
  </si>
  <si>
    <t>科学技术支出</t>
  </si>
  <si>
    <t>20607</t>
  </si>
  <si>
    <t>科学技术普及</t>
  </si>
  <si>
    <t>2060702</t>
  </si>
  <si>
    <t>科普活动</t>
  </si>
  <si>
    <t>其他科学技术普及支出</t>
  </si>
  <si>
    <t>207</t>
  </si>
  <si>
    <t>文化旅游体育与传媒支出</t>
  </si>
  <si>
    <t>20701</t>
  </si>
  <si>
    <t>文化和旅游</t>
  </si>
  <si>
    <t>2070109</t>
  </si>
  <si>
    <t>群众文化</t>
  </si>
  <si>
    <t>20703</t>
  </si>
  <si>
    <t>体育</t>
  </si>
  <si>
    <t>2070399</t>
  </si>
  <si>
    <t>其他体育支出</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</si>
  <si>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</si>
  <si>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</si>
  <si>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</si>
  <si>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</si>
  <si>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</si>
  <si>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</si>
  <si>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</si>
  <si>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</si>
  <si>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</si>
  <si>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</si>
  <si>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</si>
  <si>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</si>
  <si>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</si>
  <si>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</si>
  <si>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</si>
  <si>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</si>
  <si>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</si>
  <si>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</si>
  <si>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</si>
  <si>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</si>
  <si>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</si>
  <si>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</si>
  <si>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</si>
  <si>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</si>
  <si>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</si>
  <si>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</si>
  <si>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</si>
  <si>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</si>
  <si>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</si>
  <si>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</si>
  <si>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2080806</t>
  </si>
  <si>
    <t>农村籍退役士兵老年生活补助</t>
  </si>
  <si>
    <t>2080899</t>
  </si>
  <si>
    <t>其他优抚支出</t>
  </si>
  <si>
    <t>20809</t>
  </si>
  <si>
    <t>退役安置</t>
  </si>
  <si>
    <t>2080999</t>
  </si>
  <si>
    <t>其他退役安置支出</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</si>
  <si>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</si>
  <si>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</si>
  <si>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</si>
  <si>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</si>
  <si>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</si>
  <si>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</si>
  <si>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</si>
  <si>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</si>
  <si>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</si>
  <si>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</si>
  <si>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</si>
  <si>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</si>
  <si>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</si>
  <si>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</si>
  <si>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</si>
  <si>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</si>
  <si>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</si>
  <si>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</si>
  <si>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20816</t>
  </si>
  <si>
    <t>红十字事业</t>
  </si>
  <si>
    <t>2081699</t>
  </si>
  <si>
    <t>其他红十字事业支出</t>
  </si>
  <si>
    <t>20819</t>
  </si>
  <si>
    <t>最低生活保障</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</si>
  <si>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</si>
  <si>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</si>
  <si>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</si>
  <si>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</si>
  <si>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</si>
  <si>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</si>
  <si>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</si>
  <si>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</si>
  <si>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</si>
  <si>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</si>
  <si>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</si>
  <si>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</si>
  <si>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</si>
  <si>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</si>
  <si>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</si>
  <si>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</si>
  <si>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</si>
  <si>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</si>
  <si>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</si>
  <si>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</si>
  <si>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</si>
  <si>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</si>
  <si>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</si>
  <si>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</si>
  <si>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</si>
  <si>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21003</t>
  </si>
  <si>
    <t>基层医疗卫生机构</t>
  </si>
  <si>
    <t>2100399</t>
  </si>
  <si>
    <t>其他基层医疗卫生机构支出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</si>
  <si>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</si>
  <si>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</si>
  <si>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</si>
  <si>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</si>
  <si>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</si>
  <si>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</si>
  <si>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</si>
  <si>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</si>
  <si>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</si>
  <si>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</si>
  <si>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</si>
  <si>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</si>
  <si>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</si>
  <si>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</si>
  <si>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</si>
  <si>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</si>
  <si>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21016</t>
  </si>
  <si>
    <t>老龄卫生健康事务</t>
  </si>
  <si>
    <t>2101601</t>
  </si>
  <si>
    <t>211</t>
  </si>
  <si>
    <t>节能环保支出</t>
  </si>
  <si>
    <t>21101</t>
  </si>
  <si>
    <t>环境保护管理事务</t>
  </si>
  <si>
    <t>2110199</t>
  </si>
  <si>
    <t>其他环境保护管理事务支出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</si>
  <si>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</si>
  <si>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</si>
  <si>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</si>
  <si>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</si>
  <si>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</si>
  <si>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</si>
  <si>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</si>
  <si>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</si>
  <si>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</si>
  <si>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</si>
  <si>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</si>
  <si>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</si>
  <si>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</si>
  <si>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</si>
  <si>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</si>
  <si>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21299</t>
  </si>
  <si>
    <t>其他城乡社区支出</t>
  </si>
  <si>
    <t>2129999</t>
  </si>
  <si>
    <t>213</t>
  </si>
  <si>
    <t>农林水支出</t>
  </si>
  <si>
    <t>21301</t>
  </si>
  <si>
    <t>农业农村</t>
  </si>
  <si>
    <t>2130104</t>
  </si>
  <si>
    <t>2130112</t>
  </si>
  <si>
    <t>行业业务管理</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</si>
  <si>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</si>
  <si>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</si>
  <si>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</si>
  <si>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</si>
  <si>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</si>
  <si>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</si>
  <si>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</si>
  <si>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</si>
  <si>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</si>
  <si>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</si>
  <si>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</si>
  <si>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</si>
  <si>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</si>
  <si>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</si>
  <si>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</si>
  <si>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</si>
  <si>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</si>
  <si>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</si>
  <si>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</si>
  <si>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</si>
  <si>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</si>
  <si>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</si>
  <si>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</si>
  <si>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</si>
  <si>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2130316</t>
  </si>
  <si>
    <t>农村水利</t>
  </si>
  <si>
    <t>2130399</t>
  </si>
  <si>
    <t>其他水利支出</t>
  </si>
  <si>
    <t>21307</t>
  </si>
  <si>
    <t>农村综合改革</t>
  </si>
  <si>
    <t>2130701</t>
  </si>
  <si>
    <t>对村级公益事业建设的补助</t>
  </si>
  <si>
    <t>2130705</t>
  </si>
  <si>
    <t>对村民委员会和村党支部的补助</t>
  </si>
  <si>
    <t>214</t>
  </si>
  <si>
    <t>交通运输支出</t>
  </si>
  <si>
    <t>21401</t>
  </si>
  <si>
    <t>公路水路运输</t>
  </si>
  <si>
    <t>2140106</t>
  </si>
  <si>
    <t>公路养护</t>
  </si>
  <si>
    <t>215</t>
  </si>
  <si>
    <t>资源勘探工业信息等支出</t>
  </si>
  <si>
    <t>21505</t>
  </si>
  <si>
    <t>工业和信息产业监管</t>
  </si>
  <si>
    <t>2150517</t>
  </si>
  <si>
    <t>产业发展</t>
  </si>
  <si>
    <t>21508</t>
  </si>
  <si>
    <t>支持中小企业发展和管理支出</t>
  </si>
  <si>
    <t>2150899</t>
  </si>
  <si>
    <t>其他支持中小企业发展和管理支出</t>
  </si>
  <si>
    <t>216</t>
  </si>
  <si>
    <t>商业服务业等支出</t>
  </si>
  <si>
    <t>商业流通事务</t>
  </si>
  <si>
    <t>其他商业流通事务支出</t>
  </si>
  <si>
    <t>21699</t>
  </si>
  <si>
    <t>其他商业服务业等支出</t>
  </si>
  <si>
    <t>2169999</t>
  </si>
  <si>
    <t>219</t>
  </si>
  <si>
    <t>援助其他地区支出</t>
  </si>
  <si>
    <t>21901</t>
  </si>
  <si>
    <t>一般公共服务</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</si>
  <si>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</si>
  <si>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</si>
  <si>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</si>
  <si>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</si>
  <si>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</si>
  <si>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</si>
  <si>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</si>
  <si>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</si>
  <si>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</si>
  <si>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</si>
  <si>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</si>
  <si>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</si>
  <si>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</si>
  <si>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</si>
  <si>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</si>
  <si>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</si>
  <si>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</si>
  <si>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</si>
  <si>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</si>
  <si>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</si>
  <si>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</si>
  <si>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</si>
  <si>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</si>
  <si>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</si>
  <si>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</si>
  <si>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</si>
  <si>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</si>
  <si>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</si>
  <si>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</si>
  <si>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</si>
  <si>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</si>
  <si>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</si>
  <si>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</si>
  <si>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</si>
  <si>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</si>
  <si>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</si>
  <si>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</si>
  <si>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</si>
  <si>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</si>
  <si>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</si>
  <si>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</si>
  <si>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</si>
  <si>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</si>
  <si>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</si>
  <si>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</si>
  <si>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</si>
  <si>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</si>
  <si>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</si>
  <si>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</si>
  <si>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</si>
  <si>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</si>
  <si>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</si>
  <si>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</si>
  <si>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</si>
  <si>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</si>
  <si>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</si>
  <si>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</si>
  <si>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</si>
  <si>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</si>
  <si>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</si>
  <si>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</si>
  <si>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</si>
  <si>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</si>
  <si>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</si>
  <si>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</si>
  <si>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</si>
  <si>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</si>
  <si>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</si>
  <si>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</si>
  <si>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</si>
  <si>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</si>
  <si>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</si>
  <si>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</si>
  <si>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</si>
  <si>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</si>
  <si>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</si>
  <si>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</si>
  <si>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</si>
  <si>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</si>
  <si>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</si>
  <si>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</si>
  <si>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</si>
  <si>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</si>
  <si>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</si>
  <si>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</si>
  <si>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</si>
  <si>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</si>
  <si>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</si>
  <si>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国有土地使用权出让收入对应专项债券收入安排的支出</t>
  </si>
  <si>
    <t>21372</t>
  </si>
  <si>
    <t>大中型水库移民后期扶持基金支出</t>
  </si>
  <si>
    <t>2137201</t>
  </si>
  <si>
    <t>移民补助</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</si>
  <si>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</si>
  <si>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</si>
  <si>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</si>
  <si>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</si>
  <si>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</si>
  <si>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</si>
  <si>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</si>
  <si>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</si>
  <si>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</si>
  <si>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</si>
  <si>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</si>
  <si>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</si>
  <si>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</si>
  <si>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</si>
  <si>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</si>
  <si>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</si>
  <si>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</si>
  <si>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</si>
  <si>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</si>
  <si>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</si>
  <si>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</si>
  <si>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</si>
  <si>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</si>
  <si>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</si>
  <si>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</si>
  <si>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</si>
  <si>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</si>
  <si>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</si>
  <si>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上海市崇明区向化镇北港村村民委员会</t>
  </si>
  <si>
    <t>上海市崇明区向化镇春光村村民委员会</t>
  </si>
  <si>
    <t>上海市崇明区向化镇阜康村村民委员会</t>
  </si>
  <si>
    <t>上海市崇明区向化镇花仓村村民委员会</t>
  </si>
  <si>
    <t>上海市崇明区向化镇六滧村村民委员会</t>
  </si>
  <si>
    <t>上海市崇明区向化镇六滧港渔业村村民委员会</t>
  </si>
  <si>
    <t>上海市崇明区向化镇米新村村民委员会</t>
  </si>
  <si>
    <t>上海市崇明区向化镇南江村村民委员会</t>
  </si>
  <si>
    <t>上海市崇明区向化镇齐南村村民委员会</t>
  </si>
  <si>
    <t>上海市崇明区向化镇卫星村村民委员会</t>
  </si>
  <si>
    <t>上海市崇明区向化镇向化村村民委员会</t>
  </si>
  <si>
    <t>合  计</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</si>
  <si>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</si>
  <si>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</si>
  <si>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</si>
  <si>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</si>
  <si>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</si>
  <si>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</si>
  <si>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</si>
  <si>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</si>
  <si>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53.46万元，完成预算的83.73%。其中：因公出国（境）费执行数为0万元，完成预算的0%；公务接待费执行数为24.51万元，完成预算的81.69%；公务用车购置及运行费执行数为28.96万元，完成预算的85.54%。低于预算主要是因为贯彻落实公务用车制度改革精神，减少公务用车运行费。。</t>
  </si>
  <si>
    <t xml:space="preserve">    ②2024年因公出国（境）团组数0个，因公出国（境）0人次；公务用车购置数1辆，公务用车保有量3辆；国内公务接待465批次，国内公务接待8168人次。</t>
  </si>
  <si>
    <t>本乡镇无基本建设项目，故本表为空表。</t>
  </si>
  <si>
    <t>2024年政府收支执行情况的说明</t>
  </si>
  <si>
    <t>一、一般公共预算收支执行总体情况</t>
  </si>
  <si>
    <t>2024年收入执行数总计41901.52万元、支出执行数总计41901.52万元。与上年度相比，收入执行数总计减少1050.98万元，支出执行数总计减少1050.98万元。主要原因是：经济下行，缩减开支。</t>
  </si>
  <si>
    <t>二、一般公共预算收入执行具体情况</t>
  </si>
  <si>
    <t>2024年收入执行数合计35836.18万元，其中：一般性转移支付收入26643.43万元，专项转移支付收入9192.75万元。</t>
  </si>
  <si>
    <t>三、一般公共预算支出执行具体情况</t>
  </si>
  <si>
    <t>2024年支出执行数合计30974.00万元。其中：一般公共服务支出2710.54万元,教育支出20.19万元,科学技术支出500.93万元,文化旅游体育与传媒支出26.34万元,社会保障和就业支出5956.86万元,卫生健康支出1423.97万元,节能环保支出321.94万元,城乡社区支出992.15万元,农林水支出11239.03万元,交通运输支出69.58万元，资源勘探工业信息等支出6678.54万元,商业服务业等支出489.70万元,援助其他地区支出支出2.78万元，住房保障支出521.42万元，粮油物资储备支出20.01万元。</t>
  </si>
  <si>
    <t>四、预算绩效管理工作开展情况</t>
  </si>
  <si>
    <t>2024年向化镇申报专项资金项目绩效目标53个，涉及预算单位8个，金额39985.62万元，实现绩效目标100%申报的要求。实施本乡镇绩效跟踪项目50个，涉及预算单位8个，金额36521.22万元。完成本乡镇绩效评价项目33个，涉及预算单位8个，金额30198.05万元。完成本乡镇重点绩效评价项目1个，涉及预算单位1个，金额374.15万元。完成本乡镇重点绩效整体评价项目1个，涉及预算单位1个，金额370.22万元。实施2个重点项目成本预算绩效分析，涉及预算单位1个，分析金额为493.27万元。实施预算评审项目1个，预算资金116.26万元，核减资金13.83万元，核减率11.90%。</t>
  </si>
  <si>
    <t>上年执行数</t>
  </si>
  <si>
    <t>本年预算数</t>
  </si>
  <si>
    <t>预算数占上年执行数%</t>
  </si>
  <si>
    <t>20139</t>
  </si>
  <si>
    <t>社会工作事务</t>
  </si>
  <si>
    <t>2013999</t>
  </si>
  <si>
    <t>其他社会工作事务支出</t>
  </si>
  <si>
    <t>20501</t>
  </si>
  <si>
    <t>教育管理事务</t>
  </si>
  <si>
    <t>2050199</t>
  </si>
  <si>
    <t>其他教育管理事务支出</t>
  </si>
  <si>
    <t>2060799</t>
  </si>
  <si>
    <t>2080206</t>
  </si>
  <si>
    <t>社会组织管理</t>
  </si>
  <si>
    <t>2081004</t>
  </si>
  <si>
    <t>殡葬</t>
  </si>
  <si>
    <t>21205</t>
  </si>
  <si>
    <t>城乡社区环境卫生</t>
  </si>
  <si>
    <t>2120501</t>
  </si>
  <si>
    <t>21602</t>
  </si>
  <si>
    <t>2160299</t>
  </si>
  <si>
    <t xml:space="preserve">    利润收入</t>
  </si>
  <si>
    <t>2025年对村级财政转移支付预算表</t>
  </si>
  <si>
    <t>备注：本年“三公”经费共增加0辆公务车，其中：新0辆公务车，因报废更新0辆公务车。</t>
  </si>
  <si>
    <t>2025年政府收支预算相关情况说明</t>
  </si>
  <si>
    <t>一、一般公共预算收支预算总体情况</t>
  </si>
  <si>
    <t>2025年收入预算总计35392.07万元、支出预算总计35392.07万元。与上年年初预算数相比，收入、支出总计各减少4275.51万元。主要原因是：经济下行，缩减支出。</t>
  </si>
  <si>
    <t>二、一般公共预算收入预算具体情况</t>
  </si>
  <si>
    <t>2025年收入预算合计29107.97万元，其中：一般性转移支付收入26455.88万元，专项转移支付收入2652.09万元。</t>
  </si>
  <si>
    <t>三、一般公共预算支出预算具体情况</t>
  </si>
  <si>
    <t>2025年支出预算合计29936.19万元。其中：一般公共服务支出2982.4万元,教育支出25.00万元,科学技术支出504.50万元,文化旅游体育与传媒支出33.51万元,社会保障和就业支出7085.00万元,卫生健康支出687.39万元,节能环保支出738.34万元,城乡社区支出3333.83万元,农林水支出8066.84万元,交通运输支出83.77万元，资源勘探工业信息等支出5304.94万元,商业服务业等支出504.00万元,援助其他地区支出13.00万元，住房保障支出573.55万元，粮油物资储备支出0.13万元。</t>
  </si>
  <si>
    <t>四、“三公”经费预算情况说明</t>
  </si>
  <si>
    <t>2025年向化镇行政单位（含参照公务员管理的事业单位）、事业单位和其他单位用财政拨款开支的“三公”经费预算合计48.45万元。比上年”三公”经费年初预算减少15.4万元，下降24.12%。其中</t>
  </si>
  <si>
    <t>因公出国（境）费预算12万元，主要安排机关及下属预算单位人员的国际合作交流、重大项目洽谈、境外培训研修等的国际旅费、国外城市间交通费、住宿费、伙食费、培训费、公杂费等支出。比2023年年初预算增加12万元，主要是2023年未安排出国经费。</t>
  </si>
  <si>
    <t>公务接待费预算30万元，主要安排会议、政策调研、专项检查以及团组接待交流等预算公务或开展业务所需住宿费、会场费、交通费、伙食费等支出。比上年年初预算持平。</t>
  </si>
  <si>
    <t>公务用车购置及运行费预算6.45万元（其中，公务用车购置费0万元，公务用车运行费6.45万元），主要安排编制内公务车辆的报废更新，以及用于安排市内因公出差、公务文件交换、日常工作开展等所需公务用车燃料费、维修费、过路过桥费、保险费等支出。比上年年初预算减少27.40万元，主要是2023年安排了公务车报废更新。</t>
  </si>
  <si>
    <t>五、预算绩效管理工作开展情况</t>
  </si>
  <si>
    <t>2025年，向化镇申报专项资金项目绩效目标63个，涉及预算单位8个，金额26876.44万元，实现绩效目标100%申报的要求。</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</si>
</sst>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
  </numFmts>
  <fonts count="35">
    <font>
      <sz val="11"/>
      <color indexed="8"/>
      <name val="宋体"/>
      <charset val="1"/>
      <scheme val="minor"/>
    </font>
    <font>
      <b/>
      <sz val="15"/>
      <name val="SimSun"/>
      <charset val="134"/>
    </font>
    <font>
      <b/>
      <sz val="12"/>
      <name val="SimSun"/>
      <charset val="134"/>
    </font>
    <font>
      <sz val="12"/>
      <name val="SimSun"/>
      <charset val="134"/>
    </font>
    <font>
      <b/>
      <sz val="17"/>
      <name val="阿里巴巴普惠体 M"/>
      <charset val="134"/>
    </font>
    <font>
      <sz val="9"/>
      <name val="阿里巴巴普惠体 M"/>
      <charset val="134"/>
    </font>
    <font>
      <b/>
      <sz val="9"/>
      <name val="阿里巴巴普惠体 M"/>
      <charset val="134"/>
    </font>
    <font>
      <sz val="11"/>
      <name val="SimSun"/>
      <charset val="134"/>
    </font>
    <font>
      <sz val="11"/>
      <name val="宋体"/>
      <charset val="134"/>
    </font>
    <font>
      <sz val="11"/>
      <name val="阿里巴巴普惠体 M"/>
      <charset val="134"/>
    </font>
    <font>
      <sz val="11"/>
      <color indexed="8"/>
      <name val="宋体"/>
      <charset val="134"/>
      <scheme val="minor"/>
    </font>
    <font>
      <sz val="9"/>
      <name val="SimSun"/>
      <charset val="134"/>
    </font>
    <font>
      <sz val="12"/>
      <name val="宋体"/>
      <charset val="134"/>
    </font>
    <font>
      <sz val="10"/>
      <name val="阿里巴巴普惠体 M"/>
      <charset val="134"/>
    </font>
    <font>
      <sz val="14"/>
      <name val="阿里巴巴普惠体 M"/>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9" fillId="0" borderId="0" applyFont="0" applyFill="0" applyBorder="0" applyAlignment="0" applyProtection="0">
      <alignment vertical="center"/>
    </xf>
    <xf numFmtId="0" fontId="15" fillId="26" borderId="0" applyNumberFormat="0" applyBorder="0" applyAlignment="0" applyProtection="0">
      <alignment vertical="center"/>
    </xf>
    <xf numFmtId="0" fontId="31" fillId="23" borderId="15"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6" borderId="0" applyNumberFormat="0" applyBorder="0" applyAlignment="0" applyProtection="0">
      <alignment vertical="center"/>
    </xf>
    <xf numFmtId="0" fontId="23" fillId="10" borderId="0" applyNumberFormat="0" applyBorder="0" applyAlignment="0" applyProtection="0">
      <alignment vertical="center"/>
    </xf>
    <xf numFmtId="43" fontId="19" fillId="0" borderId="0" applyFont="0" applyFill="0" applyBorder="0" applyAlignment="0" applyProtection="0">
      <alignment vertical="center"/>
    </xf>
    <xf numFmtId="0" fontId="24" fillId="29" borderId="0" applyNumberFormat="0" applyBorder="0" applyAlignment="0" applyProtection="0">
      <alignment vertical="center"/>
    </xf>
    <xf numFmtId="0" fontId="29" fillId="0" borderId="0" applyNumberFormat="0" applyFill="0" applyBorder="0" applyAlignment="0" applyProtection="0">
      <alignment vertical="center"/>
    </xf>
    <xf numFmtId="9" fontId="19"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5" borderId="12" applyNumberFormat="0" applyFont="0" applyAlignment="0" applyProtection="0">
      <alignment vertical="center"/>
    </xf>
    <xf numFmtId="0" fontId="24" fillId="22"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10" applyNumberFormat="0" applyFill="0" applyAlignment="0" applyProtection="0">
      <alignment vertical="center"/>
    </xf>
    <xf numFmtId="0" fontId="17" fillId="0" borderId="10" applyNumberFormat="0" applyFill="0" applyAlignment="0" applyProtection="0">
      <alignment vertical="center"/>
    </xf>
    <xf numFmtId="0" fontId="24" fillId="28" borderId="0" applyNumberFormat="0" applyBorder="0" applyAlignment="0" applyProtection="0">
      <alignment vertical="center"/>
    </xf>
    <xf numFmtId="0" fontId="21" fillId="0" borderId="14" applyNumberFormat="0" applyFill="0" applyAlignment="0" applyProtection="0">
      <alignment vertical="center"/>
    </xf>
    <xf numFmtId="0" fontId="24" fillId="21" borderId="0" applyNumberFormat="0" applyBorder="0" applyAlignment="0" applyProtection="0">
      <alignment vertical="center"/>
    </xf>
    <xf numFmtId="0" fontId="25" fillId="14" borderId="11" applyNumberFormat="0" applyAlignment="0" applyProtection="0">
      <alignment vertical="center"/>
    </xf>
    <xf numFmtId="0" fontId="32" fillId="14" borderId="15" applyNumberFormat="0" applyAlignment="0" applyProtection="0">
      <alignment vertical="center"/>
    </xf>
    <xf numFmtId="0" fontId="16" fillId="5" borderId="9" applyNumberFormat="0" applyAlignment="0" applyProtection="0">
      <alignment vertical="center"/>
    </xf>
    <xf numFmtId="0" fontId="15" fillId="33" borderId="0" applyNumberFormat="0" applyBorder="0" applyAlignment="0" applyProtection="0">
      <alignment vertical="center"/>
    </xf>
    <xf numFmtId="0" fontId="24" fillId="18" borderId="0" applyNumberFormat="0" applyBorder="0" applyAlignment="0" applyProtection="0">
      <alignment vertical="center"/>
    </xf>
    <xf numFmtId="0" fontId="33" fillId="0" borderId="16" applyNumberFormat="0" applyFill="0" applyAlignment="0" applyProtection="0">
      <alignment vertical="center"/>
    </xf>
    <xf numFmtId="0" fontId="27" fillId="0" borderId="13" applyNumberFormat="0" applyFill="0" applyAlignment="0" applyProtection="0">
      <alignment vertical="center"/>
    </xf>
    <xf numFmtId="0" fontId="34" fillId="32" borderId="0" applyNumberFormat="0" applyBorder="0" applyAlignment="0" applyProtection="0">
      <alignment vertical="center"/>
    </xf>
    <xf numFmtId="0" fontId="30" fillId="20" borderId="0" applyNumberFormat="0" applyBorder="0" applyAlignment="0" applyProtection="0">
      <alignment vertical="center"/>
    </xf>
    <xf numFmtId="0" fontId="15" fillId="25" borderId="0" applyNumberFormat="0" applyBorder="0" applyAlignment="0" applyProtection="0">
      <alignment vertical="center"/>
    </xf>
    <xf numFmtId="0" fontId="24" fillId="13" borderId="0" applyNumberFormat="0" applyBorder="0" applyAlignment="0" applyProtection="0">
      <alignment vertical="center"/>
    </xf>
    <xf numFmtId="0" fontId="15" fillId="24" borderId="0" applyNumberFormat="0" applyBorder="0" applyAlignment="0" applyProtection="0">
      <alignment vertical="center"/>
    </xf>
    <xf numFmtId="0" fontId="15" fillId="4" borderId="0" applyNumberFormat="0" applyBorder="0" applyAlignment="0" applyProtection="0">
      <alignment vertical="center"/>
    </xf>
    <xf numFmtId="0" fontId="15" fillId="31" borderId="0" applyNumberFormat="0" applyBorder="0" applyAlignment="0" applyProtection="0">
      <alignment vertical="center"/>
    </xf>
    <xf numFmtId="0" fontId="15" fillId="9" borderId="0" applyNumberFormat="0" applyBorder="0" applyAlignment="0" applyProtection="0">
      <alignment vertical="center"/>
    </xf>
    <xf numFmtId="0" fontId="24" fillId="12" borderId="0" applyNumberFormat="0" applyBorder="0" applyAlignment="0" applyProtection="0">
      <alignment vertical="center"/>
    </xf>
    <xf numFmtId="0" fontId="24" fillId="17"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4" fillId="11" borderId="0" applyNumberFormat="0" applyBorder="0" applyAlignment="0" applyProtection="0">
      <alignment vertical="center"/>
    </xf>
    <xf numFmtId="0" fontId="15" fillId="3" borderId="0" applyNumberFormat="0" applyBorder="0" applyAlignment="0" applyProtection="0">
      <alignment vertical="center"/>
    </xf>
    <xf numFmtId="0" fontId="24" fillId="27" borderId="0" applyNumberFormat="0" applyBorder="0" applyAlignment="0" applyProtection="0">
      <alignment vertical="center"/>
    </xf>
    <xf numFmtId="0" fontId="24" fillId="16" borderId="0" applyNumberFormat="0" applyBorder="0" applyAlignment="0" applyProtection="0">
      <alignment vertical="center"/>
    </xf>
    <xf numFmtId="0" fontId="15" fillId="7" borderId="0" applyNumberFormat="0" applyBorder="0" applyAlignment="0" applyProtection="0">
      <alignment vertical="center"/>
    </xf>
    <xf numFmtId="0" fontId="24" fillId="19" borderId="0" applyNumberFormat="0" applyBorder="0" applyAlignment="0" applyProtection="0">
      <alignment vertical="center"/>
    </xf>
  </cellStyleXfs>
  <cellXfs count="57">
    <xf numFmtId="0" fontId="0" fillId="0" borderId="0" xfId="0" applyFont="1">
      <alignment vertical="center"/>
    </xf>
    <xf numFmtId="0" fontId="1" fillId="0" borderId="0"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7" fillId="0" borderId="4" xfId="0" applyFont="1" applyBorder="1" applyAlignment="1">
      <alignment horizontal="left" vertical="center" wrapText="1"/>
    </xf>
    <xf numFmtId="4" fontId="5" fillId="0" borderId="2" xfId="0" applyNumberFormat="1" applyFont="1" applyBorder="1" applyAlignment="1">
      <alignment horizontal="right" vertical="center" wrapText="1"/>
    </xf>
    <xf numFmtId="177" fontId="5" fillId="0" borderId="2" xfId="0" applyNumberFormat="1" applyFont="1" applyBorder="1" applyAlignment="1">
      <alignment horizontal="right" vertical="center" wrapText="1"/>
    </xf>
    <xf numFmtId="0" fontId="6" fillId="0" borderId="3" xfId="0" applyFont="1" applyBorder="1" applyAlignment="1">
      <alignment horizontal="center" vertical="center" wrapText="1"/>
    </xf>
    <xf numFmtId="0" fontId="5" fillId="0" borderId="2" xfId="0" applyFont="1" applyFill="1" applyBorder="1" applyAlignment="1">
      <alignment horizontal="center" vertical="center" wrapText="1"/>
    </xf>
    <xf numFmtId="0" fontId="8" fillId="0" borderId="5" xfId="0" applyFont="1" applyFill="1" applyBorder="1" applyAlignment="1">
      <alignment vertical="center" wrapText="1"/>
    </xf>
    <xf numFmtId="176" fontId="9" fillId="0" borderId="4" xfId="0" applyNumberFormat="1" applyFont="1" applyFill="1" applyBorder="1" applyAlignment="1">
      <alignment vertical="center" wrapText="1"/>
    </xf>
    <xf numFmtId="176" fontId="10" fillId="0" borderId="4" xfId="0" applyNumberFormat="1" applyFont="1" applyFill="1" applyBorder="1" applyAlignment="1">
      <alignment vertical="center"/>
    </xf>
    <xf numFmtId="10" fontId="9" fillId="0" borderId="4" xfId="0" applyNumberFormat="1" applyFont="1" applyBorder="1" applyAlignment="1">
      <alignment vertical="center" wrapText="1"/>
    </xf>
    <xf numFmtId="0" fontId="5" fillId="0" borderId="5" xfId="0" applyFont="1" applyBorder="1" applyAlignment="1">
      <alignment vertical="center" wrapText="1"/>
    </xf>
    <xf numFmtId="176" fontId="5" fillId="0" borderId="4" xfId="0" applyNumberFormat="1" applyFont="1" applyBorder="1" applyAlignment="1">
      <alignment vertical="center" wrapText="1"/>
    </xf>
    <xf numFmtId="176" fontId="9" fillId="0" borderId="4" xfId="0" applyNumberFormat="1" applyFont="1" applyBorder="1" applyAlignment="1">
      <alignment vertical="center" wrapText="1"/>
    </xf>
    <xf numFmtId="0" fontId="11" fillId="0" borderId="0" xfId="0" applyFont="1" applyBorder="1" applyAlignment="1">
      <alignmen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4" fontId="6" fillId="0" borderId="2" xfId="0" applyNumberFormat="1" applyFont="1" applyBorder="1" applyAlignment="1">
      <alignment horizontal="right" vertical="center" wrapText="1"/>
    </xf>
    <xf numFmtId="177" fontId="6" fillId="0" borderId="2" xfId="0" applyNumberFormat="1" applyFont="1" applyBorder="1" applyAlignment="1">
      <alignment horizontal="right" vertical="center" wrapText="1"/>
    </xf>
    <xf numFmtId="176" fontId="5" fillId="0" borderId="2" xfId="0" applyNumberFormat="1" applyFont="1" applyBorder="1" applyAlignment="1">
      <alignment vertical="center" wrapText="1"/>
    </xf>
    <xf numFmtId="10" fontId="5" fillId="0" borderId="2" xfId="0" applyNumberFormat="1" applyFont="1" applyBorder="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4" fontId="5" fillId="0" borderId="5" xfId="0" applyNumberFormat="1" applyFont="1" applyBorder="1" applyAlignment="1">
      <alignment horizontal="right" vertical="center" wrapText="1"/>
    </xf>
    <xf numFmtId="4" fontId="5" fillId="0" borderId="4" xfId="0" applyNumberFormat="1" applyFont="1" applyBorder="1" applyAlignment="1">
      <alignment horizontal="right" vertical="center" wrapText="1"/>
    </xf>
    <xf numFmtId="177" fontId="5" fillId="0" borderId="4" xfId="0" applyNumberFormat="1" applyFont="1" applyBorder="1" applyAlignment="1">
      <alignment horizontal="right" vertical="center" wrapText="1"/>
    </xf>
    <xf numFmtId="4" fontId="5" fillId="0" borderId="4" xfId="0" applyNumberFormat="1" applyFont="1" applyBorder="1" applyAlignment="1">
      <alignment horizontal="left" vertical="center" wrapText="1"/>
    </xf>
    <xf numFmtId="4" fontId="5" fillId="0" borderId="6" xfId="0" applyNumberFormat="1" applyFont="1" applyBorder="1" applyAlignment="1">
      <alignment horizontal="right" vertical="center" wrapText="1"/>
    </xf>
    <xf numFmtId="177" fontId="5" fillId="0" borderId="6" xfId="0" applyNumberFormat="1" applyFont="1" applyBorder="1" applyAlignment="1">
      <alignment horizontal="right" vertical="center" wrapText="1"/>
    </xf>
    <xf numFmtId="4" fontId="5" fillId="0" borderId="6" xfId="0" applyNumberFormat="1" applyFont="1" applyBorder="1" applyAlignment="1">
      <alignment horizontal="left" vertical="center" wrapText="1"/>
    </xf>
    <xf numFmtId="4" fontId="5" fillId="0" borderId="2" xfId="0" applyNumberFormat="1" applyFont="1" applyBorder="1" applyAlignment="1">
      <alignment horizontal="left" vertical="center" wrapText="1"/>
    </xf>
    <xf numFmtId="0" fontId="7" fillId="0" borderId="5"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8" fillId="0" borderId="2" xfId="0" applyFont="1" applyBorder="1" applyAlignment="1">
      <alignment vertical="center" wrapText="1"/>
    </xf>
    <xf numFmtId="4" fontId="12" fillId="0" borderId="2" xfId="0" applyNumberFormat="1" applyFont="1" applyFill="1" applyBorder="1" applyAlignment="1">
      <alignment horizontal="right" vertical="center" wrapText="1"/>
    </xf>
    <xf numFmtId="176" fontId="9" fillId="0" borderId="2" xfId="0" applyNumberFormat="1" applyFont="1" applyFill="1" applyBorder="1" applyAlignment="1">
      <alignment vertical="center" wrapText="1"/>
    </xf>
    <xf numFmtId="10" fontId="9" fillId="0" borderId="2" xfId="0" applyNumberFormat="1" applyFont="1" applyFill="1" applyBorder="1" applyAlignment="1">
      <alignment vertical="center" wrapText="1"/>
    </xf>
    <xf numFmtId="176" fontId="9" fillId="0" borderId="2" xfId="0" applyNumberFormat="1" applyFont="1" applyBorder="1" applyAlignment="1">
      <alignment vertical="center" wrapText="1"/>
    </xf>
    <xf numFmtId="0" fontId="6" fillId="0" borderId="2" xfId="0" applyFont="1" applyBorder="1" applyAlignment="1">
      <alignment vertical="center" wrapText="1"/>
    </xf>
    <xf numFmtId="10" fontId="6" fillId="0" borderId="2" xfId="0" applyNumberFormat="1" applyFont="1" applyBorder="1" applyAlignment="1">
      <alignment horizontal="right" vertical="center" wrapText="1"/>
    </xf>
    <xf numFmtId="0" fontId="5" fillId="2" borderId="2" xfId="0" applyFont="1" applyFill="1" applyBorder="1" applyAlignment="1">
      <alignment horizontal="left" vertical="center" wrapText="1"/>
    </xf>
    <xf numFmtId="0" fontId="13" fillId="0" borderId="0" xfId="0" applyFont="1" applyBorder="1" applyAlignment="1">
      <alignment vertical="center" wrapText="1"/>
    </xf>
    <xf numFmtId="0" fontId="14"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workbookViewId="0">
      <selection activeCell="A20" sqref="A20"/>
    </sheetView>
  </sheetViews>
  <sheetFormatPr defaultColWidth="10" defaultRowHeight="13.5"/>
  <cols>
    <col min="1" max="1" width="72.3166666666667" customWidth="1"/>
    <col min="2" max="2" width="9.76666666666667" customWidth="1"/>
  </cols>
  <sheetData>
    <row r="1" ht="17.05" customHeight="1" spans="1:1">
      <c r="A1" s="55"/>
    </row>
    <row r="2" ht="22.75" customHeight="1" spans="1:1">
      <c r="A2" s="56" t="s">
        <v>0</v>
      </c>
    </row>
    <row r="3" ht="17.05" customHeight="1" spans="1:1">
      <c r="A3" s="55"/>
    </row>
    <row r="4" ht="17.05" customHeight="1" spans="1:1">
      <c r="A4" s="55" t="s">
        <v>1</v>
      </c>
    </row>
    <row r="5" ht="17.05" customHeight="1" spans="1:1">
      <c r="A5" s="55"/>
    </row>
    <row r="6" ht="17.05" customHeight="1" spans="1:1">
      <c r="A6" s="55" t="s">
        <v>2</v>
      </c>
    </row>
    <row r="7" ht="17.05" customHeight="1" spans="1:1">
      <c r="A7" s="55" t="s">
        <v>3</v>
      </c>
    </row>
    <row r="8" ht="17.05" customHeight="1" spans="1:1">
      <c r="A8" s="55" t="s">
        <v>4</v>
      </c>
    </row>
    <row r="9" ht="17.05" customHeight="1" spans="1:1">
      <c r="A9" s="55" t="s">
        <v>5</v>
      </c>
    </row>
    <row r="10" ht="17.05" customHeight="1" spans="1:1">
      <c r="A10" s="55" t="s">
        <v>6</v>
      </c>
    </row>
    <row r="11" ht="17.05" customHeight="1" spans="1:1">
      <c r="A11" s="55" t="s">
        <v>7</v>
      </c>
    </row>
    <row r="12" ht="17.05" customHeight="1" spans="1:1">
      <c r="A12" s="55" t="s">
        <v>8</v>
      </c>
    </row>
    <row r="13" ht="17.05" customHeight="1" spans="1:1">
      <c r="A13" s="55" t="s">
        <v>9</v>
      </c>
    </row>
    <row r="14" ht="17.05" customHeight="1" spans="1:1">
      <c r="A14" s="55" t="s">
        <v>10</v>
      </c>
    </row>
    <row r="15" ht="17.05" customHeight="1" spans="1:1">
      <c r="A15" s="55" t="s">
        <v>11</v>
      </c>
    </row>
    <row r="16" ht="17.05" customHeight="1" spans="1:1">
      <c r="A16" s="55" t="s">
        <v>12</v>
      </c>
    </row>
    <row r="17" ht="17.05" customHeight="1" spans="1:1">
      <c r="A17" s="55" t="s">
        <v>13</v>
      </c>
    </row>
    <row r="18" ht="17.05" customHeight="1" spans="1:1">
      <c r="A18" s="55" t="s">
        <v>14</v>
      </c>
    </row>
    <row r="19" ht="17.05" customHeight="1" spans="1:1">
      <c r="A19" s="55" t="s">
        <v>15</v>
      </c>
    </row>
    <row r="20" ht="17.05" customHeight="1" spans="1:1">
      <c r="A20" s="55" t="s">
        <v>16</v>
      </c>
    </row>
    <row r="21" ht="17.05" customHeight="1" spans="1:1">
      <c r="A21" s="55" t="s">
        <v>17</v>
      </c>
    </row>
    <row r="22" ht="17.05" customHeight="1" spans="1:1">
      <c r="A22" s="55" t="s">
        <v>18</v>
      </c>
    </row>
    <row r="23" ht="17.05" customHeight="1" spans="1:1">
      <c r="A23" s="55" t="s">
        <v>19</v>
      </c>
    </row>
    <row r="24" ht="17.05" customHeight="1" spans="1:1">
      <c r="A24" s="55" t="s">
        <v>20</v>
      </c>
    </row>
    <row r="25" ht="17.05" customHeight="1" spans="1:1">
      <c r="A25" s="55" t="s">
        <v>21</v>
      </c>
    </row>
    <row r="26" ht="17.05" customHeight="1" spans="1:1">
      <c r="A26" s="55" t="s">
        <v>22</v>
      </c>
    </row>
    <row r="27" ht="17.05" customHeight="1" spans="1:1">
      <c r="A27" s="55" t="s">
        <v>23</v>
      </c>
    </row>
    <row r="28" ht="17.05" customHeight="1" spans="1:1">
      <c r="A28" s="55" t="s">
        <v>24</v>
      </c>
    </row>
    <row r="29" ht="17.05" customHeight="1" spans="1:1">
      <c r="A29" s="55" t="s">
        <v>25</v>
      </c>
    </row>
    <row r="30" ht="17.05" customHeight="1" spans="1:1">
      <c r="A30" s="55" t="s">
        <v>26</v>
      </c>
    </row>
    <row r="31" ht="17.05" customHeight="1" spans="1:1">
      <c r="A31" s="55"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5" customWidth="1"/>
    <col min="2" max="4" width="13.3333333333333" customWidth="1"/>
    <col min="5" max="5" width="18.4666666666667" customWidth="1"/>
    <col min="6" max="6" width="9.76666666666667" customWidth="1"/>
  </cols>
  <sheetData>
    <row r="1" ht="39.85" customHeight="1" spans="1:5">
      <c r="A1" s="4" t="s">
        <v>10</v>
      </c>
      <c r="B1" s="4"/>
      <c r="C1" s="4"/>
      <c r="D1" s="4"/>
      <c r="E1" s="4"/>
    </row>
    <row r="2" ht="22.75" customHeight="1" spans="1:5">
      <c r="A2" s="6"/>
      <c r="C2" s="6"/>
      <c r="D2" s="6"/>
      <c r="E2" s="7" t="s">
        <v>40</v>
      </c>
    </row>
    <row r="3" ht="34.15" customHeight="1" spans="1:5">
      <c r="A3" s="8" t="s">
        <v>436</v>
      </c>
      <c r="B3" s="8" t="s">
        <v>30</v>
      </c>
      <c r="C3" s="8" t="s">
        <v>31</v>
      </c>
      <c r="D3" s="8" t="s">
        <v>32</v>
      </c>
      <c r="E3" s="8" t="s">
        <v>425</v>
      </c>
    </row>
    <row r="4" ht="25.6" customHeight="1" spans="1:5">
      <c r="A4" s="10" t="s">
        <v>440</v>
      </c>
      <c r="B4" s="10"/>
      <c r="C4" s="10"/>
      <c r="D4" s="10"/>
      <c r="E4" s="10"/>
    </row>
    <row r="5" ht="25.6" customHeight="1" spans="1:5">
      <c r="A5" s="10" t="s">
        <v>441</v>
      </c>
      <c r="B5" s="10"/>
      <c r="C5" s="10"/>
      <c r="D5" s="10"/>
      <c r="E5" s="10"/>
    </row>
    <row r="6" ht="25.6" customHeight="1" spans="1:5">
      <c r="A6" s="10"/>
      <c r="B6" s="10"/>
      <c r="C6" s="10"/>
      <c r="D6" s="10"/>
      <c r="E6" s="10"/>
    </row>
    <row r="7" ht="25.6" customHeight="1" spans="1:5">
      <c r="A7" s="6" t="s">
        <v>439</v>
      </c>
      <c r="B7" s="6"/>
      <c r="C7" s="6"/>
      <c r="D7" s="6"/>
      <c r="E7" s="6"/>
    </row>
    <row r="8" ht="25.6" customHeight="1" spans="1:5">
      <c r="A8" s="6"/>
      <c r="C8" s="6"/>
      <c r="D8" s="6"/>
      <c r="E8" s="6"/>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D22" sqref="D22"/>
    </sheetView>
  </sheetViews>
  <sheetFormatPr defaultColWidth="10" defaultRowHeight="13.5" outlineLevelCol="5"/>
  <cols>
    <col min="1" max="1" width="7.18333333333333" customWidth="1"/>
    <col min="2" max="2" width="43" customWidth="1"/>
    <col min="3" max="5" width="21.5" customWidth="1"/>
    <col min="6" max="6" width="18.975" customWidth="1"/>
    <col min="7" max="7" width="9.76666666666667" customWidth="1"/>
  </cols>
  <sheetData>
    <row r="1" ht="39.85" customHeight="1" spans="1:6">
      <c r="A1" s="4" t="s">
        <v>442</v>
      </c>
      <c r="B1" s="4"/>
      <c r="C1" s="4"/>
      <c r="D1" s="4"/>
      <c r="E1" s="4"/>
      <c r="F1" s="4"/>
    </row>
    <row r="2" ht="22.75" customHeight="1" spans="1:6">
      <c r="A2" s="5"/>
      <c r="B2" s="6"/>
      <c r="D2" s="6"/>
      <c r="E2" s="6"/>
      <c r="F2" s="7" t="s">
        <v>40</v>
      </c>
    </row>
    <row r="3" ht="34.15" customHeight="1" spans="1:6">
      <c r="A3" s="8" t="s">
        <v>443</v>
      </c>
      <c r="B3" s="8" t="s">
        <v>444</v>
      </c>
      <c r="C3" s="8" t="s">
        <v>30</v>
      </c>
      <c r="D3" s="8" t="s">
        <v>31</v>
      </c>
      <c r="E3" s="8" t="s">
        <v>32</v>
      </c>
      <c r="F3" s="8" t="s">
        <v>425</v>
      </c>
    </row>
    <row r="4" ht="25.6" customHeight="1" spans="1:6">
      <c r="A4" s="9">
        <v>1</v>
      </c>
      <c r="B4" s="47" t="s">
        <v>445</v>
      </c>
      <c r="C4" s="48">
        <v>80</v>
      </c>
      <c r="D4" s="49">
        <v>57.46</v>
      </c>
      <c r="E4" s="49">
        <v>57.46</v>
      </c>
      <c r="F4" s="50">
        <f t="shared" ref="F4:F14" si="0">E4/D4</f>
        <v>1</v>
      </c>
    </row>
    <row r="5" ht="25.6" customHeight="1" spans="1:6">
      <c r="A5" s="9">
        <v>2</v>
      </c>
      <c r="B5" s="47" t="s">
        <v>446</v>
      </c>
      <c r="C5" s="48">
        <v>122</v>
      </c>
      <c r="D5" s="49">
        <v>101.85</v>
      </c>
      <c r="E5" s="49">
        <v>101.85</v>
      </c>
      <c r="F5" s="50">
        <f t="shared" si="0"/>
        <v>1</v>
      </c>
    </row>
    <row r="6" ht="25.6" customHeight="1" spans="1:6">
      <c r="A6" s="9">
        <v>3</v>
      </c>
      <c r="B6" s="47" t="s">
        <v>447</v>
      </c>
      <c r="C6" s="48">
        <v>120</v>
      </c>
      <c r="D6" s="49">
        <v>74.15</v>
      </c>
      <c r="E6" s="49">
        <v>74.15</v>
      </c>
      <c r="F6" s="50">
        <f t="shared" si="0"/>
        <v>1</v>
      </c>
    </row>
    <row r="7" ht="25.6" customHeight="1" spans="1:6">
      <c r="A7" s="9">
        <v>4</v>
      </c>
      <c r="B7" s="47" t="s">
        <v>448</v>
      </c>
      <c r="C7" s="48">
        <v>61</v>
      </c>
      <c r="D7" s="49">
        <v>61.97</v>
      </c>
      <c r="E7" s="49">
        <v>61.97</v>
      </c>
      <c r="F7" s="50">
        <f t="shared" si="0"/>
        <v>1</v>
      </c>
    </row>
    <row r="8" ht="25.6" customHeight="1" spans="1:6">
      <c r="A8" s="9">
        <v>5</v>
      </c>
      <c r="B8" s="47" t="s">
        <v>449</v>
      </c>
      <c r="C8" s="48">
        <v>78</v>
      </c>
      <c r="D8" s="49">
        <v>53.59</v>
      </c>
      <c r="E8" s="49">
        <v>53.59</v>
      </c>
      <c r="F8" s="50">
        <f t="shared" si="0"/>
        <v>1</v>
      </c>
    </row>
    <row r="9" ht="25.6" customHeight="1" spans="1:6">
      <c r="A9" s="9">
        <v>6</v>
      </c>
      <c r="B9" s="47" t="s">
        <v>450</v>
      </c>
      <c r="C9" s="48">
        <v>34</v>
      </c>
      <c r="D9" s="49">
        <v>23.56</v>
      </c>
      <c r="E9" s="49">
        <v>23.56</v>
      </c>
      <c r="F9" s="50">
        <f t="shared" si="0"/>
        <v>1</v>
      </c>
    </row>
    <row r="10" ht="25.6" customHeight="1" spans="1:6">
      <c r="A10" s="9">
        <v>7</v>
      </c>
      <c r="B10" s="47" t="s">
        <v>451</v>
      </c>
      <c r="C10" s="48">
        <v>88</v>
      </c>
      <c r="D10" s="49">
        <v>66.74</v>
      </c>
      <c r="E10" s="49">
        <v>66.74</v>
      </c>
      <c r="F10" s="50">
        <f t="shared" si="0"/>
        <v>1</v>
      </c>
    </row>
    <row r="11" ht="25.6" customHeight="1" spans="1:6">
      <c r="A11" s="9">
        <v>8</v>
      </c>
      <c r="B11" s="47" t="s">
        <v>452</v>
      </c>
      <c r="C11" s="48">
        <v>119</v>
      </c>
      <c r="D11" s="49">
        <v>53.04</v>
      </c>
      <c r="E11" s="49">
        <v>53.04</v>
      </c>
      <c r="F11" s="50">
        <f t="shared" si="0"/>
        <v>1</v>
      </c>
    </row>
    <row r="12" ht="25.6" customHeight="1" spans="1:6">
      <c r="A12" s="9">
        <v>9</v>
      </c>
      <c r="B12" s="47" t="s">
        <v>453</v>
      </c>
      <c r="C12" s="48">
        <v>94</v>
      </c>
      <c r="D12" s="49">
        <v>78.33</v>
      </c>
      <c r="E12" s="49">
        <v>78.33</v>
      </c>
      <c r="F12" s="50">
        <f t="shared" si="0"/>
        <v>1</v>
      </c>
    </row>
    <row r="13" ht="25.6" customHeight="1" spans="1:6">
      <c r="A13" s="9">
        <v>16</v>
      </c>
      <c r="B13" s="47" t="s">
        <v>454</v>
      </c>
      <c r="C13" s="48">
        <v>33</v>
      </c>
      <c r="D13" s="49">
        <v>24</v>
      </c>
      <c r="E13" s="49">
        <v>24</v>
      </c>
      <c r="F13" s="50">
        <f t="shared" si="0"/>
        <v>1</v>
      </c>
    </row>
    <row r="14" ht="25.6" customHeight="1" spans="1:6">
      <c r="A14" s="9">
        <v>17</v>
      </c>
      <c r="B14" s="47" t="s">
        <v>455</v>
      </c>
      <c r="C14" s="48">
        <v>171</v>
      </c>
      <c r="D14" s="49">
        <v>126.04</v>
      </c>
      <c r="E14" s="49">
        <v>126.04</v>
      </c>
      <c r="F14" s="50">
        <f t="shared" si="0"/>
        <v>1</v>
      </c>
    </row>
    <row r="15" ht="25.6" customHeight="1" spans="1:6">
      <c r="A15" s="9">
        <v>18</v>
      </c>
      <c r="B15" s="9"/>
      <c r="C15" s="10"/>
      <c r="D15" s="10"/>
      <c r="E15" s="10"/>
      <c r="F15" s="10"/>
    </row>
    <row r="16" ht="25.6" customHeight="1" spans="1:6">
      <c r="A16" s="9">
        <v>19</v>
      </c>
      <c r="B16" s="9"/>
      <c r="C16" s="10"/>
      <c r="D16" s="10"/>
      <c r="E16" s="10"/>
      <c r="F16" s="10"/>
    </row>
    <row r="17" ht="25.6" customHeight="1" spans="1:6">
      <c r="A17" s="9">
        <v>20</v>
      </c>
      <c r="B17" s="9"/>
      <c r="C17" s="10"/>
      <c r="D17" s="10"/>
      <c r="E17" s="10"/>
      <c r="F17" s="10"/>
    </row>
    <row r="18" ht="25.6" customHeight="1" spans="1:6">
      <c r="A18" s="9"/>
      <c r="B18" s="9" t="s">
        <v>456</v>
      </c>
      <c r="C18" s="51">
        <f>SUM(C4:C17)</f>
        <v>1000</v>
      </c>
      <c r="D18" s="51">
        <f>SUM(D4:D17)</f>
        <v>720.73</v>
      </c>
      <c r="E18" s="51">
        <f>SUM(E4:E17)</f>
        <v>720.73</v>
      </c>
      <c r="F18" s="50">
        <f>E18/D18</f>
        <v>1</v>
      </c>
    </row>
  </sheetData>
  <mergeCells count="1">
    <mergeCell ref="A1:F1"/>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G12" sqref="G12"/>
    </sheetView>
  </sheetViews>
  <sheetFormatPr defaultColWidth="10" defaultRowHeight="13.5" outlineLevelCol="3"/>
  <cols>
    <col min="1" max="4" width="28.375" customWidth="1"/>
    <col min="5" max="5" width="9.76666666666667" customWidth="1"/>
  </cols>
  <sheetData>
    <row r="1" ht="39.85" customHeight="1" spans="1:4">
      <c r="A1" s="4" t="s">
        <v>12</v>
      </c>
      <c r="B1" s="4"/>
      <c r="C1" s="4"/>
      <c r="D1" s="4"/>
    </row>
    <row r="2" ht="22.75" customHeight="1" spans="1:4">
      <c r="A2" s="6"/>
      <c r="B2" s="6"/>
      <c r="C2" s="6"/>
      <c r="D2" s="7" t="s">
        <v>40</v>
      </c>
    </row>
    <row r="3" ht="34.15" customHeight="1" spans="1:4">
      <c r="A3" s="8" t="s">
        <v>457</v>
      </c>
      <c r="B3" s="8" t="s">
        <v>30</v>
      </c>
      <c r="C3" s="8" t="s">
        <v>32</v>
      </c>
      <c r="D3" s="8" t="s">
        <v>458</v>
      </c>
    </row>
    <row r="4" ht="25.6" customHeight="1" spans="1:4">
      <c r="A4" s="10" t="s">
        <v>459</v>
      </c>
      <c r="B4" s="14">
        <v>0</v>
      </c>
      <c r="C4" s="14">
        <v>0</v>
      </c>
      <c r="D4" s="15">
        <v>0</v>
      </c>
    </row>
    <row r="5" ht="25.6" customHeight="1" spans="1:4">
      <c r="A5" s="10" t="s">
        <v>460</v>
      </c>
      <c r="B5" s="14">
        <v>30</v>
      </c>
      <c r="C5" s="14">
        <v>24.5064</v>
      </c>
      <c r="D5" s="15">
        <v>0.81688</v>
      </c>
    </row>
    <row r="6" ht="25.6" customHeight="1" spans="1:4">
      <c r="A6" s="10" t="s">
        <v>461</v>
      </c>
      <c r="B6" s="14">
        <v>33.85</v>
      </c>
      <c r="C6" s="14">
        <v>28.956932</v>
      </c>
      <c r="D6" s="15">
        <v>0.855448508124077</v>
      </c>
    </row>
    <row r="7" ht="25.6" customHeight="1" spans="1:4">
      <c r="A7" s="10" t="s">
        <v>462</v>
      </c>
      <c r="B7" s="14">
        <v>25</v>
      </c>
      <c r="C7" s="14">
        <v>24.98</v>
      </c>
      <c r="D7" s="15">
        <v>0.9992</v>
      </c>
    </row>
    <row r="8" ht="25.6" customHeight="1" spans="1:4">
      <c r="A8" s="10" t="s">
        <v>463</v>
      </c>
      <c r="B8" s="14">
        <v>8.85</v>
      </c>
      <c r="C8" s="14">
        <v>3.976932</v>
      </c>
      <c r="D8" s="15">
        <v>0.449370847457627</v>
      </c>
    </row>
    <row r="9" ht="25.6" customHeight="1" spans="1:4">
      <c r="A9" s="10" t="s">
        <v>464</v>
      </c>
      <c r="B9" s="14">
        <v>63.85</v>
      </c>
      <c r="C9" s="14">
        <v>53.463332</v>
      </c>
      <c r="D9" s="15">
        <v>0.837327047768207</v>
      </c>
    </row>
    <row r="10" ht="37.65" customHeight="1" spans="1:4">
      <c r="A10" s="6" t="s">
        <v>465</v>
      </c>
      <c r="B10" s="6"/>
      <c r="C10" s="6"/>
      <c r="D10" s="6"/>
    </row>
    <row r="11" ht="37.65" customHeight="1" spans="1:4">
      <c r="A11" s="6" t="s">
        <v>466</v>
      </c>
      <c r="B11" s="6"/>
      <c r="C11" s="6"/>
      <c r="D11" s="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A21" sqref="A21:D21"/>
    </sheetView>
  </sheetViews>
  <sheetFormatPr defaultColWidth="10" defaultRowHeight="13.5" outlineLevelCol="3"/>
  <cols>
    <col min="1" max="1" width="7.875" customWidth="1"/>
    <col min="2" max="2" width="39.625" customWidth="1"/>
    <col min="3" max="3" width="26.8666666666667" customWidth="1"/>
    <col min="4" max="4" width="26.1916666666667" customWidth="1"/>
    <col min="5" max="5" width="9.76666666666667" customWidth="1"/>
  </cols>
  <sheetData>
    <row r="1" ht="39.85" customHeight="1" spans="1:4">
      <c r="A1" s="4" t="s">
        <v>13</v>
      </c>
      <c r="B1" s="4"/>
      <c r="C1" s="4"/>
      <c r="D1" s="4"/>
    </row>
    <row r="2" ht="22.75" customHeight="1" spans="1:4">
      <c r="A2" s="5"/>
      <c r="B2" s="6"/>
      <c r="D2" s="7" t="s">
        <v>40</v>
      </c>
    </row>
    <row r="3" ht="34.15" customHeight="1" spans="1:4">
      <c r="A3" s="8" t="s">
        <v>443</v>
      </c>
      <c r="B3" s="8" t="s">
        <v>457</v>
      </c>
      <c r="C3" s="8" t="s">
        <v>30</v>
      </c>
      <c r="D3" s="8" t="s">
        <v>32</v>
      </c>
    </row>
    <row r="4" ht="22.75" customHeight="1" spans="1:4">
      <c r="A4" s="9"/>
      <c r="B4" s="10"/>
      <c r="C4" s="10"/>
      <c r="D4" s="10"/>
    </row>
    <row r="5" ht="22.75" customHeight="1" spans="1:4">
      <c r="A5" s="9"/>
      <c r="B5" s="10"/>
      <c r="C5" s="10"/>
      <c r="D5" s="10"/>
    </row>
    <row r="6" ht="22.75" customHeight="1" spans="1:4">
      <c r="A6" s="9"/>
      <c r="B6" s="10"/>
      <c r="C6" s="10"/>
      <c r="D6" s="10"/>
    </row>
    <row r="7" ht="22.75" customHeight="1" spans="1:4">
      <c r="A7" s="9"/>
      <c r="B7" s="10"/>
      <c r="C7" s="10"/>
      <c r="D7" s="10"/>
    </row>
    <row r="8" ht="22.75" customHeight="1" spans="1:4">
      <c r="A8" s="9"/>
      <c r="B8" s="10"/>
      <c r="C8" s="10"/>
      <c r="D8" s="10"/>
    </row>
    <row r="9" ht="22.75" customHeight="1" spans="1:4">
      <c r="A9" s="9"/>
      <c r="B9" s="10"/>
      <c r="C9" s="10"/>
      <c r="D9" s="10"/>
    </row>
    <row r="10" ht="22.75" customHeight="1" spans="1:4">
      <c r="A10" s="9"/>
      <c r="B10" s="10"/>
      <c r="C10" s="10"/>
      <c r="D10" s="10"/>
    </row>
    <row r="11" ht="22.75" customHeight="1" spans="1:4">
      <c r="A11" s="9"/>
      <c r="B11" s="10"/>
      <c r="C11" s="10"/>
      <c r="D11" s="10"/>
    </row>
    <row r="12" ht="22.75" customHeight="1" spans="1:4">
      <c r="A12" s="9"/>
      <c r="B12" s="10"/>
      <c r="C12" s="10"/>
      <c r="D12" s="10"/>
    </row>
    <row r="13" ht="22.75" customHeight="1" spans="1:4">
      <c r="A13" s="9"/>
      <c r="B13" s="10"/>
      <c r="C13" s="10"/>
      <c r="D13" s="10"/>
    </row>
    <row r="14" ht="22.75" customHeight="1" spans="1:4">
      <c r="A14" s="9"/>
      <c r="B14" s="10"/>
      <c r="C14" s="10"/>
      <c r="D14" s="10"/>
    </row>
    <row r="15" ht="22.75" customHeight="1" spans="1:4">
      <c r="A15" s="9"/>
      <c r="B15" s="10"/>
      <c r="C15" s="10"/>
      <c r="D15" s="10"/>
    </row>
    <row r="16" ht="22.75" customHeight="1" spans="1:4">
      <c r="A16" s="9"/>
      <c r="B16" s="10"/>
      <c r="C16" s="10"/>
      <c r="D16" s="10"/>
    </row>
    <row r="17" ht="22.75" customHeight="1" spans="1:4">
      <c r="A17" s="9"/>
      <c r="B17" s="10"/>
      <c r="C17" s="10"/>
      <c r="D17" s="10"/>
    </row>
    <row r="18" ht="22.75" customHeight="1" spans="1:4">
      <c r="A18" s="9"/>
      <c r="B18" s="10"/>
      <c r="C18" s="10"/>
      <c r="D18" s="10"/>
    </row>
    <row r="19" ht="22.75" customHeight="1" spans="1:4">
      <c r="A19" s="9"/>
      <c r="B19" s="10"/>
      <c r="C19" s="10"/>
      <c r="D19" s="10"/>
    </row>
    <row r="20" ht="22.75" customHeight="1" spans="1:4">
      <c r="A20" s="9"/>
      <c r="B20" s="10"/>
      <c r="C20" s="10"/>
      <c r="D20" s="10"/>
    </row>
    <row r="21" ht="22.75" customHeight="1" spans="1:4">
      <c r="A21" s="44" t="s">
        <v>467</v>
      </c>
      <c r="B21" s="45"/>
      <c r="C21" s="45"/>
      <c r="D21" s="46"/>
    </row>
  </sheetData>
  <mergeCells count="2">
    <mergeCell ref="A1:D1"/>
    <mergeCell ref="A21:D21"/>
  </mergeCells>
  <pageMargins left="0.314000010490417" right="0.314000010490417" top="0.236000001430511" bottom="0.236000001430511"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13" sqref="A13"/>
    </sheetView>
  </sheetViews>
  <sheetFormatPr defaultColWidth="10" defaultRowHeight="13.5"/>
  <cols>
    <col min="1" max="1" width="128.233333333333" customWidth="1"/>
    <col min="2" max="2" width="9.76666666666667" customWidth="1"/>
  </cols>
  <sheetData>
    <row r="1" ht="51.25" customHeight="1" spans="1:1">
      <c r="A1" s="1" t="s">
        <v>468</v>
      </c>
    </row>
    <row r="2" ht="25.6" customHeight="1" spans="1:1">
      <c r="A2" s="2" t="s">
        <v>469</v>
      </c>
    </row>
    <row r="3" ht="34.15" customHeight="1" spans="1:1">
      <c r="A3" s="3" t="s">
        <v>470</v>
      </c>
    </row>
    <row r="4" ht="25.6" customHeight="1" spans="1:1">
      <c r="A4" s="2" t="s">
        <v>471</v>
      </c>
    </row>
    <row r="5" ht="42.7" customHeight="1" spans="1:1">
      <c r="A5" s="3" t="s">
        <v>472</v>
      </c>
    </row>
    <row r="6" ht="25.6" customHeight="1" spans="1:1">
      <c r="A6" s="2" t="s">
        <v>473</v>
      </c>
    </row>
    <row r="7" ht="82.6" customHeight="1" spans="1:1">
      <c r="A7" s="3" t="s">
        <v>474</v>
      </c>
    </row>
    <row r="8" ht="25.6" customHeight="1" spans="1:1">
      <c r="A8" s="2" t="s">
        <v>475</v>
      </c>
    </row>
    <row r="9" ht="90" customHeight="1" spans="1:1">
      <c r="A9" s="3" t="s">
        <v>476</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D23" sqref="D23"/>
    </sheetView>
  </sheetViews>
  <sheetFormatPr defaultColWidth="10" defaultRowHeight="13.5" outlineLevelCol="3"/>
  <cols>
    <col min="1" max="4" width="23.625" customWidth="1"/>
    <col min="5" max="5" width="9.76666666666667" customWidth="1"/>
  </cols>
  <sheetData>
    <row r="1" ht="39.85" customHeight="1" spans="1:4">
      <c r="A1" s="4" t="s">
        <v>15</v>
      </c>
      <c r="B1" s="4"/>
      <c r="C1" s="4"/>
      <c r="D1" s="4"/>
    </row>
    <row r="2" ht="22.75" customHeight="1" spans="1:4">
      <c r="A2" s="6"/>
      <c r="B2" s="6"/>
      <c r="C2" s="6"/>
      <c r="D2" s="7" t="s">
        <v>28</v>
      </c>
    </row>
    <row r="3" ht="34.15" customHeight="1" spans="1:4">
      <c r="A3" s="8" t="s">
        <v>29</v>
      </c>
      <c r="B3" s="8" t="s">
        <v>477</v>
      </c>
      <c r="C3" s="8" t="s">
        <v>478</v>
      </c>
      <c r="D3" s="8" t="s">
        <v>479</v>
      </c>
    </row>
    <row r="4" ht="25.6" customHeight="1" spans="1:4">
      <c r="A4" s="10" t="s">
        <v>34</v>
      </c>
      <c r="B4" s="10">
        <v>26643.43</v>
      </c>
      <c r="C4" s="10">
        <v>26455.88</v>
      </c>
      <c r="D4" s="31">
        <f>C4/B4</f>
        <v>0.992960741165833</v>
      </c>
    </row>
    <row r="5" ht="25.6" customHeight="1" spans="1:4">
      <c r="A5" s="10" t="s">
        <v>35</v>
      </c>
      <c r="B5" s="10">
        <v>9192.75</v>
      </c>
      <c r="C5" s="10">
        <v>2652.09</v>
      </c>
      <c r="D5" s="31">
        <f t="shared" ref="D5:D11" si="0">C5/B5</f>
        <v>0.288498001142204</v>
      </c>
    </row>
    <row r="6" ht="25.6" customHeight="1" spans="1:4">
      <c r="A6" s="8"/>
      <c r="B6" s="10"/>
      <c r="C6" s="10"/>
      <c r="D6" s="31"/>
    </row>
    <row r="7" ht="25.6" customHeight="1" spans="1:4">
      <c r="A7" s="10" t="s">
        <v>36</v>
      </c>
      <c r="B7" s="10">
        <f>SUM(B4:B6)</f>
        <v>35836.18</v>
      </c>
      <c r="C7" s="10">
        <f>SUM(C4:C6)</f>
        <v>29107.97</v>
      </c>
      <c r="D7" s="31">
        <f t="shared" si="0"/>
        <v>0.812250915136602</v>
      </c>
    </row>
    <row r="8" ht="25.6" customHeight="1" spans="1:4">
      <c r="A8" s="10" t="s">
        <v>37</v>
      </c>
      <c r="B8" s="10">
        <v>5944.88</v>
      </c>
      <c r="C8" s="10">
        <v>6118.46</v>
      </c>
      <c r="D8" s="31">
        <f t="shared" si="0"/>
        <v>1.02919823444712</v>
      </c>
    </row>
    <row r="9" ht="25.6" customHeight="1" spans="1:4">
      <c r="A9" s="10" t="s">
        <v>38</v>
      </c>
      <c r="B9" s="10">
        <v>120.46</v>
      </c>
      <c r="C9" s="10">
        <v>165.64</v>
      </c>
      <c r="D9" s="31">
        <f t="shared" si="0"/>
        <v>1.37506226133156</v>
      </c>
    </row>
    <row r="10" ht="25.6" customHeight="1" spans="1:4">
      <c r="A10" s="10"/>
      <c r="B10" s="10"/>
      <c r="C10" s="10"/>
      <c r="D10" s="31"/>
    </row>
    <row r="11" ht="25.6" customHeight="1" spans="1:4">
      <c r="A11" s="10" t="s">
        <v>39</v>
      </c>
      <c r="B11" s="10">
        <f>SUM(B7:B9)</f>
        <v>41901.52</v>
      </c>
      <c r="C11" s="10">
        <f>SUM(C7:C9)</f>
        <v>35392.07</v>
      </c>
      <c r="D11" s="31">
        <f t="shared" si="0"/>
        <v>0.844648833741592</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2"/>
  <sheetViews>
    <sheetView workbookViewId="0">
      <pane ySplit="3" topLeftCell="A148" activePane="bottomLeft" state="frozen"/>
      <selection/>
      <selection pane="bottomLeft" activeCell="E164" sqref="E164"/>
    </sheetView>
  </sheetViews>
  <sheetFormatPr defaultColWidth="10" defaultRowHeight="13.5" outlineLevelCol="4"/>
  <cols>
    <col min="1" max="1" width="11.8083333333333" customWidth="1"/>
    <col min="2" max="2" width="40.0083333333333" customWidth="1"/>
    <col min="3" max="3" width="16.4083333333333" customWidth="1"/>
    <col min="4" max="5" width="17.4416666666667" customWidth="1"/>
    <col min="6" max="7" width="9.76666666666667" customWidth="1"/>
  </cols>
  <sheetData>
    <row r="1" ht="39.85" customHeight="1" spans="1:5">
      <c r="A1" s="4" t="s">
        <v>16</v>
      </c>
      <c r="B1" s="4"/>
      <c r="C1" s="4"/>
      <c r="D1" s="4"/>
      <c r="E1" s="4"/>
    </row>
    <row r="2" ht="22.75" customHeight="1" spans="1:5">
      <c r="A2" s="6"/>
      <c r="C2" s="6"/>
      <c r="E2" s="7" t="s">
        <v>40</v>
      </c>
    </row>
    <row r="3" ht="34.15" customHeight="1" spans="1:5">
      <c r="A3" s="8" t="s">
        <v>41</v>
      </c>
      <c r="B3" s="8" t="s">
        <v>42</v>
      </c>
      <c r="C3" s="8" t="s">
        <v>477</v>
      </c>
      <c r="D3" s="8" t="s">
        <v>478</v>
      </c>
      <c r="E3" s="8" t="s">
        <v>479</v>
      </c>
    </row>
    <row r="4" ht="25.6" customHeight="1" spans="1:5">
      <c r="A4" s="26" t="s">
        <v>43</v>
      </c>
      <c r="B4" s="26" t="s">
        <v>44</v>
      </c>
      <c r="C4" s="14">
        <v>2710.54</v>
      </c>
      <c r="D4" s="14">
        <v>2982.396442</v>
      </c>
      <c r="E4" s="15">
        <f>D4/C4</f>
        <v>1.10029604506851</v>
      </c>
    </row>
    <row r="5" ht="25.6" customHeight="1" spans="1:5">
      <c r="A5" s="26" t="s">
        <v>45</v>
      </c>
      <c r="B5" s="26" t="s">
        <v>46</v>
      </c>
      <c r="C5" s="14">
        <v>15.9327</v>
      </c>
      <c r="D5" s="14">
        <v>11.2</v>
      </c>
      <c r="E5" s="15">
        <f t="shared" ref="E5:E36" si="0">D5/C5</f>
        <v>0.702956812090857</v>
      </c>
    </row>
    <row r="6" ht="25.6" customHeight="1" spans="1:5">
      <c r="A6" s="26" t="s">
        <v>47</v>
      </c>
      <c r="B6" s="26" t="s">
        <v>48</v>
      </c>
      <c r="C6" s="14">
        <v>15.9327</v>
      </c>
      <c r="D6" s="14">
        <v>11.2</v>
      </c>
      <c r="E6" s="15">
        <f t="shared" si="0"/>
        <v>0.702956812090857</v>
      </c>
    </row>
    <row r="7" ht="25.6" customHeight="1" spans="1:5">
      <c r="A7" s="26" t="s">
        <v>49</v>
      </c>
      <c r="B7" s="26" t="s">
        <v>50</v>
      </c>
      <c r="C7" s="14">
        <v>1737.36</v>
      </c>
      <c r="D7" s="14">
        <v>1500.9968</v>
      </c>
      <c r="E7" s="15">
        <f t="shared" si="0"/>
        <v>0.86395266381176</v>
      </c>
    </row>
    <row r="8" ht="25.6" customHeight="1" spans="1:5">
      <c r="A8" s="26" t="s">
        <v>51</v>
      </c>
      <c r="B8" s="26" t="s">
        <v>52</v>
      </c>
      <c r="C8" s="14">
        <v>1728.86</v>
      </c>
      <c r="D8" s="14">
        <v>1417.1104</v>
      </c>
      <c r="E8" s="15">
        <f t="shared" si="0"/>
        <v>0.819679094894902</v>
      </c>
    </row>
    <row r="9" ht="25.6" customHeight="1" spans="1:5">
      <c r="A9" s="26" t="s">
        <v>53</v>
      </c>
      <c r="B9" s="26" t="s">
        <v>54</v>
      </c>
      <c r="C9" s="14">
        <v>8.49912</v>
      </c>
      <c r="D9" s="14">
        <v>83.8864</v>
      </c>
      <c r="E9" s="15">
        <f t="shared" si="0"/>
        <v>9.87001007163095</v>
      </c>
    </row>
    <row r="10" ht="25.6" customHeight="1" spans="1:5">
      <c r="A10" s="26" t="s">
        <v>55</v>
      </c>
      <c r="B10" s="26" t="s">
        <v>56</v>
      </c>
      <c r="C10" s="14">
        <v>6.6965</v>
      </c>
      <c r="D10" s="14">
        <v>5</v>
      </c>
      <c r="E10" s="15">
        <f t="shared" si="0"/>
        <v>0.746658702307175</v>
      </c>
    </row>
    <row r="11" ht="25.6" customHeight="1" spans="1:5">
      <c r="A11" s="26" t="s">
        <v>57</v>
      </c>
      <c r="B11" s="26" t="s">
        <v>58</v>
      </c>
      <c r="C11" s="14">
        <v>6.6965</v>
      </c>
      <c r="D11" s="14">
        <v>5</v>
      </c>
      <c r="E11" s="15">
        <f t="shared" si="0"/>
        <v>0.746658702307175</v>
      </c>
    </row>
    <row r="12" ht="25.6" customHeight="1" spans="1:5">
      <c r="A12" s="26" t="s">
        <v>59</v>
      </c>
      <c r="B12" s="26" t="s">
        <v>60</v>
      </c>
      <c r="C12" s="14">
        <v>394.102989</v>
      </c>
      <c r="D12" s="14">
        <v>95.7</v>
      </c>
      <c r="E12" s="15">
        <f t="shared" si="0"/>
        <v>0.242829926874774</v>
      </c>
    </row>
    <row r="13" ht="25.6" customHeight="1" spans="1:5">
      <c r="A13" s="26" t="s">
        <v>61</v>
      </c>
      <c r="B13" s="26" t="s">
        <v>62</v>
      </c>
      <c r="C13" s="14">
        <v>394.102989</v>
      </c>
      <c r="D13" s="14">
        <v>95.7</v>
      </c>
      <c r="E13" s="15">
        <f t="shared" si="0"/>
        <v>0.242829926874774</v>
      </c>
    </row>
    <row r="14" ht="25.6" customHeight="1" spans="1:5">
      <c r="A14" s="26" t="s">
        <v>63</v>
      </c>
      <c r="B14" s="26" t="s">
        <v>64</v>
      </c>
      <c r="C14" s="14">
        <v>1.2396</v>
      </c>
      <c r="D14" s="14">
        <v>2.4</v>
      </c>
      <c r="E14" s="15">
        <f t="shared" si="0"/>
        <v>1.93610842207164</v>
      </c>
    </row>
    <row r="15" ht="25.6" customHeight="1" spans="1:5">
      <c r="A15" s="26" t="s">
        <v>65</v>
      </c>
      <c r="B15" s="26" t="s">
        <v>66</v>
      </c>
      <c r="C15" s="14">
        <v>1.2396</v>
      </c>
      <c r="D15" s="14">
        <v>2.4</v>
      </c>
      <c r="E15" s="15">
        <f t="shared" si="0"/>
        <v>1.93610842207164</v>
      </c>
    </row>
    <row r="16" ht="25.6" customHeight="1" spans="1:5">
      <c r="A16" s="26" t="s">
        <v>67</v>
      </c>
      <c r="B16" s="26" t="s">
        <v>68</v>
      </c>
      <c r="C16" s="14">
        <v>212.449315</v>
      </c>
      <c r="D16" s="14">
        <v>310.6707</v>
      </c>
      <c r="E16" s="15">
        <f t="shared" si="0"/>
        <v>1.46232855587226</v>
      </c>
    </row>
    <row r="17" ht="25.6" customHeight="1" spans="1:5">
      <c r="A17" s="26" t="s">
        <v>69</v>
      </c>
      <c r="B17" s="26" t="s">
        <v>70</v>
      </c>
      <c r="C17" s="14">
        <v>212.449315</v>
      </c>
      <c r="D17" s="14">
        <v>310.6707</v>
      </c>
      <c r="E17" s="15">
        <f t="shared" si="0"/>
        <v>1.46232855587226</v>
      </c>
    </row>
    <row r="18" ht="25.6" customHeight="1" spans="1:5">
      <c r="A18" s="26" t="s">
        <v>71</v>
      </c>
      <c r="B18" s="26" t="s">
        <v>72</v>
      </c>
      <c r="C18" s="14">
        <v>20.00248</v>
      </c>
      <c r="D18" s="14">
        <v>65</v>
      </c>
      <c r="E18" s="15">
        <f t="shared" si="0"/>
        <v>3.2495970499658</v>
      </c>
    </row>
    <row r="19" ht="25.6" customHeight="1" spans="1:5">
      <c r="A19" s="26" t="s">
        <v>73</v>
      </c>
      <c r="B19" s="26" t="s">
        <v>74</v>
      </c>
      <c r="C19" s="14">
        <v>20.00248</v>
      </c>
      <c r="D19" s="14">
        <v>65</v>
      </c>
      <c r="E19" s="15">
        <f t="shared" si="0"/>
        <v>3.2495970499658</v>
      </c>
    </row>
    <row r="20" ht="25.6" customHeight="1" spans="1:5">
      <c r="A20" s="26" t="s">
        <v>75</v>
      </c>
      <c r="B20" s="26" t="s">
        <v>76</v>
      </c>
      <c r="C20" s="14">
        <v>14.51409</v>
      </c>
      <c r="D20" s="14">
        <v>11.938942</v>
      </c>
      <c r="E20" s="15">
        <f t="shared" si="0"/>
        <v>0.822575993396761</v>
      </c>
    </row>
    <row r="21" ht="25.6" customHeight="1" spans="1:5">
      <c r="A21" s="26" t="s">
        <v>77</v>
      </c>
      <c r="B21" s="26" t="s">
        <v>78</v>
      </c>
      <c r="C21" s="14">
        <v>14.51409</v>
      </c>
      <c r="D21" s="14">
        <v>11.938942</v>
      </c>
      <c r="E21" s="15">
        <f t="shared" si="0"/>
        <v>0.822575993396761</v>
      </c>
    </row>
    <row r="22" ht="25.6" customHeight="1" spans="1:5">
      <c r="A22" s="26" t="s">
        <v>83</v>
      </c>
      <c r="B22" s="26" t="s">
        <v>84</v>
      </c>
      <c r="C22" s="14">
        <v>308.246666</v>
      </c>
      <c r="D22" s="14">
        <v>359.09</v>
      </c>
      <c r="E22" s="15">
        <f t="shared" si="0"/>
        <v>1.16494366235903</v>
      </c>
    </row>
    <row r="23" ht="25.6" customHeight="1" spans="1:5">
      <c r="A23" s="26" t="s">
        <v>85</v>
      </c>
      <c r="B23" s="26" t="s">
        <v>86</v>
      </c>
      <c r="C23" s="14">
        <v>288.609483</v>
      </c>
      <c r="D23" s="14">
        <v>322.16</v>
      </c>
      <c r="E23" s="15">
        <f t="shared" si="0"/>
        <v>1.11624883788035</v>
      </c>
    </row>
    <row r="24" ht="25.6" customHeight="1" spans="1:5">
      <c r="A24" s="26" t="s">
        <v>87</v>
      </c>
      <c r="B24" s="26" t="s">
        <v>84</v>
      </c>
      <c r="C24" s="14">
        <v>19.637183</v>
      </c>
      <c r="D24" s="14">
        <v>36.93</v>
      </c>
      <c r="E24" s="15">
        <f t="shared" si="0"/>
        <v>1.88061597226038</v>
      </c>
    </row>
    <row r="25" ht="25.6" customHeight="1" spans="1:5">
      <c r="A25" s="26" t="s">
        <v>480</v>
      </c>
      <c r="B25" s="26" t="s">
        <v>481</v>
      </c>
      <c r="C25" s="14">
        <v>0</v>
      </c>
      <c r="D25" s="14">
        <v>620.4</v>
      </c>
      <c r="E25" s="15">
        <v>0</v>
      </c>
    </row>
    <row r="26" ht="25.6" customHeight="1" spans="1:5">
      <c r="A26" s="26" t="s">
        <v>482</v>
      </c>
      <c r="B26" s="26" t="s">
        <v>483</v>
      </c>
      <c r="C26" s="14">
        <v>0</v>
      </c>
      <c r="D26" s="14">
        <v>620.4</v>
      </c>
      <c r="E26" s="15">
        <v>0</v>
      </c>
    </row>
    <row r="27" ht="25.6" customHeight="1" spans="1:5">
      <c r="A27" s="26" t="s">
        <v>91</v>
      </c>
      <c r="B27" s="26" t="s">
        <v>92</v>
      </c>
      <c r="C27" s="14">
        <v>20.19288</v>
      </c>
      <c r="D27" s="14">
        <v>25</v>
      </c>
      <c r="E27" s="15">
        <f t="shared" si="0"/>
        <v>1.23806014793333</v>
      </c>
    </row>
    <row r="28" ht="25.6" customHeight="1" spans="1:5">
      <c r="A28" s="26" t="s">
        <v>484</v>
      </c>
      <c r="B28" s="26" t="s">
        <v>485</v>
      </c>
      <c r="C28" s="14">
        <v>0</v>
      </c>
      <c r="D28" s="14">
        <v>2</v>
      </c>
      <c r="E28" s="15">
        <v>0</v>
      </c>
    </row>
    <row r="29" ht="25.6" customHeight="1" spans="1:5">
      <c r="A29" s="26" t="s">
        <v>486</v>
      </c>
      <c r="B29" s="26" t="s">
        <v>487</v>
      </c>
      <c r="C29" s="14">
        <v>0</v>
      </c>
      <c r="D29" s="14">
        <v>2</v>
      </c>
      <c r="E29" s="15">
        <v>0</v>
      </c>
    </row>
    <row r="30" ht="25.6" customHeight="1" spans="1:5">
      <c r="A30" s="26" t="s">
        <v>93</v>
      </c>
      <c r="B30" s="26" t="s">
        <v>94</v>
      </c>
      <c r="C30" s="14">
        <v>7.5</v>
      </c>
      <c r="D30" s="14">
        <v>9</v>
      </c>
      <c r="E30" s="15">
        <f t="shared" si="0"/>
        <v>1.2</v>
      </c>
    </row>
    <row r="31" ht="25.6" customHeight="1" spans="1:5">
      <c r="A31" s="26" t="s">
        <v>95</v>
      </c>
      <c r="B31" s="26" t="s">
        <v>96</v>
      </c>
      <c r="C31" s="14">
        <v>2.5</v>
      </c>
      <c r="D31" s="14">
        <v>3</v>
      </c>
      <c r="E31" s="15">
        <f t="shared" si="0"/>
        <v>1.2</v>
      </c>
    </row>
    <row r="32" ht="25.6" customHeight="1" spans="1:5">
      <c r="A32" s="26" t="s">
        <v>97</v>
      </c>
      <c r="B32" s="26" t="s">
        <v>98</v>
      </c>
      <c r="C32" s="14">
        <v>2.5</v>
      </c>
      <c r="D32" s="14">
        <v>3</v>
      </c>
      <c r="E32" s="15">
        <f t="shared" si="0"/>
        <v>1.2</v>
      </c>
    </row>
    <row r="33" ht="25.6" customHeight="1" spans="1:5">
      <c r="A33" s="26" t="s">
        <v>99</v>
      </c>
      <c r="B33" s="26" t="s">
        <v>100</v>
      </c>
      <c r="C33" s="14">
        <v>2.5</v>
      </c>
      <c r="D33" s="14">
        <v>3</v>
      </c>
      <c r="E33" s="15">
        <f t="shared" si="0"/>
        <v>1.2</v>
      </c>
    </row>
    <row r="34" ht="25.6" customHeight="1" spans="1:5">
      <c r="A34" s="26" t="s">
        <v>101</v>
      </c>
      <c r="B34" s="26" t="s">
        <v>102</v>
      </c>
      <c r="C34" s="14">
        <v>12.69288</v>
      </c>
      <c r="D34" s="14">
        <v>14</v>
      </c>
      <c r="E34" s="15">
        <f t="shared" si="0"/>
        <v>1.10298056863375</v>
      </c>
    </row>
    <row r="35" ht="25.6" customHeight="1" spans="1:5">
      <c r="A35" s="26" t="s">
        <v>103</v>
      </c>
      <c r="B35" s="26" t="s">
        <v>104</v>
      </c>
      <c r="C35" s="14">
        <v>12.69288</v>
      </c>
      <c r="D35" s="14">
        <v>14</v>
      </c>
      <c r="E35" s="15">
        <f t="shared" si="0"/>
        <v>1.10298056863375</v>
      </c>
    </row>
    <row r="36" ht="25.6" customHeight="1" spans="1:5">
      <c r="A36" s="26" t="s">
        <v>105</v>
      </c>
      <c r="B36" s="26" t="s">
        <v>106</v>
      </c>
      <c r="C36" s="14">
        <v>500.93</v>
      </c>
      <c r="D36" s="14">
        <v>504.5</v>
      </c>
      <c r="E36" s="15">
        <f t="shared" si="0"/>
        <v>1.00712674425568</v>
      </c>
    </row>
    <row r="37" ht="25.6" customHeight="1" spans="1:5">
      <c r="A37" s="26" t="s">
        <v>107</v>
      </c>
      <c r="B37" s="26" t="s">
        <v>108</v>
      </c>
      <c r="C37" s="14">
        <v>500.93</v>
      </c>
      <c r="D37" s="14">
        <v>504.5</v>
      </c>
      <c r="E37" s="15">
        <f t="shared" ref="E37:E68" si="1">D37/C37</f>
        <v>1.00712674425568</v>
      </c>
    </row>
    <row r="38" ht="25.6" customHeight="1" spans="1:5">
      <c r="A38" s="26" t="s">
        <v>109</v>
      </c>
      <c r="B38" s="26" t="s">
        <v>110</v>
      </c>
      <c r="C38" s="14">
        <v>0.929</v>
      </c>
      <c r="D38" s="14">
        <v>4.5</v>
      </c>
      <c r="E38" s="15">
        <f t="shared" si="1"/>
        <v>4.84391819160387</v>
      </c>
    </row>
    <row r="39" ht="25.6" customHeight="1" spans="1:5">
      <c r="A39" s="26" t="s">
        <v>488</v>
      </c>
      <c r="B39" s="26" t="s">
        <v>111</v>
      </c>
      <c r="C39" s="14">
        <v>500</v>
      </c>
      <c r="D39" s="14">
        <v>500</v>
      </c>
      <c r="E39" s="15">
        <f t="shared" si="1"/>
        <v>1</v>
      </c>
    </row>
    <row r="40" ht="25.6" customHeight="1" spans="1:5">
      <c r="A40" s="26" t="s">
        <v>112</v>
      </c>
      <c r="B40" s="26" t="s">
        <v>113</v>
      </c>
      <c r="C40" s="14">
        <v>26.343455</v>
      </c>
      <c r="D40" s="14">
        <v>33.5118</v>
      </c>
      <c r="E40" s="15">
        <f t="shared" si="1"/>
        <v>1.27211104238225</v>
      </c>
    </row>
    <row r="41" ht="25.6" customHeight="1" spans="1:5">
      <c r="A41" s="26" t="s">
        <v>114</v>
      </c>
      <c r="B41" s="26" t="s">
        <v>115</v>
      </c>
      <c r="C41" s="14">
        <v>14.514329</v>
      </c>
      <c r="D41" s="14">
        <v>17.7018</v>
      </c>
      <c r="E41" s="15">
        <f t="shared" si="1"/>
        <v>1.21960856750595</v>
      </c>
    </row>
    <row r="42" ht="25.6" customHeight="1" spans="1:5">
      <c r="A42" s="26" t="s">
        <v>116</v>
      </c>
      <c r="B42" s="26" t="s">
        <v>117</v>
      </c>
      <c r="C42" s="14">
        <v>14.514329</v>
      </c>
      <c r="D42" s="14">
        <v>17.7018</v>
      </c>
      <c r="E42" s="15">
        <f t="shared" si="1"/>
        <v>1.21960856750595</v>
      </c>
    </row>
    <row r="43" ht="25.6" customHeight="1" spans="1:5">
      <c r="A43" s="26" t="s">
        <v>118</v>
      </c>
      <c r="B43" s="26" t="s">
        <v>119</v>
      </c>
      <c r="C43" s="14">
        <v>11.829126</v>
      </c>
      <c r="D43" s="14">
        <v>15.81</v>
      </c>
      <c r="E43" s="15">
        <f t="shared" si="1"/>
        <v>1.33653154087631</v>
      </c>
    </row>
    <row r="44" ht="25.6" customHeight="1" spans="1:5">
      <c r="A44" s="26" t="s">
        <v>120</v>
      </c>
      <c r="B44" s="26" t="s">
        <v>121</v>
      </c>
      <c r="C44" s="14">
        <v>11.829126</v>
      </c>
      <c r="D44" s="14">
        <v>15.81</v>
      </c>
      <c r="E44" s="15">
        <f t="shared" si="1"/>
        <v>1.33653154087631</v>
      </c>
    </row>
    <row r="45" ht="25.6" customHeight="1" spans="1:5">
      <c r="A45" s="26" t="s">
        <v>122</v>
      </c>
      <c r="B45" s="26" t="s">
        <v>123</v>
      </c>
      <c r="C45" s="14">
        <v>5956.86</v>
      </c>
      <c r="D45" s="14">
        <v>7084.995706</v>
      </c>
      <c r="E45" s="15">
        <f t="shared" si="1"/>
        <v>1.18938429071692</v>
      </c>
    </row>
    <row r="46" ht="25.6" customHeight="1" spans="1:5">
      <c r="A46" s="26" t="s">
        <v>124</v>
      </c>
      <c r="B46" s="26" t="s">
        <v>125</v>
      </c>
      <c r="C46" s="14">
        <v>740.781704</v>
      </c>
      <c r="D46" s="14">
        <v>727.48</v>
      </c>
      <c r="E46" s="15">
        <f t="shared" si="1"/>
        <v>0.982043692590982</v>
      </c>
    </row>
    <row r="47" ht="25.6" customHeight="1" spans="1:5">
      <c r="A47" s="26" t="s">
        <v>489</v>
      </c>
      <c r="B47" s="26" t="s">
        <v>490</v>
      </c>
      <c r="C47" s="14">
        <v>100</v>
      </c>
      <c r="D47" s="14">
        <v>101</v>
      </c>
      <c r="E47" s="15">
        <f t="shared" si="1"/>
        <v>1.01</v>
      </c>
    </row>
    <row r="48" ht="25.6" customHeight="1" spans="1:5">
      <c r="A48" s="26" t="s">
        <v>128</v>
      </c>
      <c r="B48" s="26" t="s">
        <v>129</v>
      </c>
      <c r="C48" s="14">
        <v>640.781704</v>
      </c>
      <c r="D48" s="14">
        <v>626.48</v>
      </c>
      <c r="E48" s="15">
        <f t="shared" si="1"/>
        <v>0.977680848390765</v>
      </c>
    </row>
    <row r="49" ht="25.6" customHeight="1" spans="1:5">
      <c r="A49" s="26" t="s">
        <v>130</v>
      </c>
      <c r="B49" s="26" t="s">
        <v>131</v>
      </c>
      <c r="C49" s="14">
        <v>764.994567</v>
      </c>
      <c r="D49" s="14">
        <v>867.394</v>
      </c>
      <c r="E49" s="15">
        <f t="shared" si="1"/>
        <v>1.13385641861689</v>
      </c>
    </row>
    <row r="50" ht="25.6" customHeight="1" spans="1:5">
      <c r="A50" s="26" t="s">
        <v>132</v>
      </c>
      <c r="B50" s="26" t="s">
        <v>133</v>
      </c>
      <c r="C50" s="14">
        <v>62.3664</v>
      </c>
      <c r="D50" s="14">
        <v>66.6</v>
      </c>
      <c r="E50" s="15">
        <f t="shared" si="1"/>
        <v>1.0678827060725</v>
      </c>
    </row>
    <row r="51" ht="25.6" customHeight="1" spans="1:5">
      <c r="A51" s="26" t="s">
        <v>134</v>
      </c>
      <c r="B51" s="26" t="s">
        <v>135</v>
      </c>
      <c r="C51" s="14">
        <v>151.446</v>
      </c>
      <c r="D51" s="14">
        <v>181.914</v>
      </c>
      <c r="E51" s="15">
        <f t="shared" si="1"/>
        <v>1.20118061883444</v>
      </c>
    </row>
    <row r="52" ht="25.6" customHeight="1" spans="1:5">
      <c r="A52" s="26" t="s">
        <v>136</v>
      </c>
      <c r="B52" s="26" t="s">
        <v>137</v>
      </c>
      <c r="C52" s="14">
        <v>366.812447</v>
      </c>
      <c r="D52" s="14">
        <v>410.53</v>
      </c>
      <c r="E52" s="15">
        <f t="shared" si="1"/>
        <v>1.11918230517407</v>
      </c>
    </row>
    <row r="53" ht="25.6" customHeight="1" spans="1:5">
      <c r="A53" s="26" t="s">
        <v>138</v>
      </c>
      <c r="B53" s="26" t="s">
        <v>139</v>
      </c>
      <c r="C53" s="14">
        <v>184.36972</v>
      </c>
      <c r="D53" s="14">
        <v>203.91</v>
      </c>
      <c r="E53" s="15">
        <f t="shared" si="1"/>
        <v>1.10598421476151</v>
      </c>
    </row>
    <row r="54" ht="25.6" customHeight="1" spans="1:5">
      <c r="A54" s="26" t="s">
        <v>140</v>
      </c>
      <c r="B54" s="26" t="s">
        <v>141</v>
      </c>
      <c r="C54" s="14">
        <v>0</v>
      </c>
      <c r="D54" s="14">
        <v>4.44</v>
      </c>
      <c r="E54" s="15">
        <v>0</v>
      </c>
    </row>
    <row r="55" ht="25.6" customHeight="1" spans="1:5">
      <c r="A55" s="26" t="s">
        <v>142</v>
      </c>
      <c r="B55" s="26" t="s">
        <v>143</v>
      </c>
      <c r="C55" s="14">
        <v>1809.01</v>
      </c>
      <c r="D55" s="14">
        <v>4142.173206</v>
      </c>
      <c r="E55" s="15">
        <f t="shared" si="1"/>
        <v>2.28974588642407</v>
      </c>
    </row>
    <row r="56" ht="25.6" customHeight="1" spans="1:5">
      <c r="A56" s="26" t="s">
        <v>144</v>
      </c>
      <c r="B56" s="26" t="s">
        <v>145</v>
      </c>
      <c r="C56" s="14">
        <v>25.97206</v>
      </c>
      <c r="D56" s="14">
        <v>84.303206</v>
      </c>
      <c r="E56" s="15">
        <f t="shared" si="1"/>
        <v>3.24591911461779</v>
      </c>
    </row>
    <row r="57" ht="25.6" customHeight="1" spans="1:5">
      <c r="A57" s="26" t="s">
        <v>146</v>
      </c>
      <c r="B57" s="26" t="s">
        <v>147</v>
      </c>
      <c r="C57" s="14">
        <v>1783.04</v>
      </c>
      <c r="D57" s="14">
        <v>4057.87</v>
      </c>
      <c r="E57" s="15">
        <f t="shared" si="1"/>
        <v>2.27581546123475</v>
      </c>
    </row>
    <row r="58" ht="25.6" customHeight="1" spans="1:5">
      <c r="A58" s="26" t="s">
        <v>148</v>
      </c>
      <c r="B58" s="26" t="s">
        <v>149</v>
      </c>
      <c r="C58" s="14">
        <v>100.7025</v>
      </c>
      <c r="D58" s="14">
        <v>67.52</v>
      </c>
      <c r="E58" s="15">
        <f t="shared" si="1"/>
        <v>0.670489809091135</v>
      </c>
    </row>
    <row r="59" ht="25.6" customHeight="1" spans="1:5">
      <c r="A59" s="26" t="s">
        <v>150</v>
      </c>
      <c r="B59" s="26" t="s">
        <v>151</v>
      </c>
      <c r="C59" s="14">
        <v>36.36</v>
      </c>
      <c r="D59" s="14">
        <v>2.52</v>
      </c>
      <c r="E59" s="15">
        <f t="shared" si="1"/>
        <v>0.0693069306930693</v>
      </c>
    </row>
    <row r="60" ht="25.6" customHeight="1" spans="1:5">
      <c r="A60" s="26" t="s">
        <v>152</v>
      </c>
      <c r="B60" s="26" t="s">
        <v>153</v>
      </c>
      <c r="C60" s="14">
        <v>50.955</v>
      </c>
      <c r="D60" s="14">
        <v>45</v>
      </c>
      <c r="E60" s="15">
        <f t="shared" si="1"/>
        <v>0.883132175448926</v>
      </c>
    </row>
    <row r="61" ht="25.6" customHeight="1" spans="1:5">
      <c r="A61" s="26" t="s">
        <v>154</v>
      </c>
      <c r="B61" s="26" t="s">
        <v>155</v>
      </c>
      <c r="C61" s="14">
        <v>13.3875</v>
      </c>
      <c r="D61" s="14">
        <v>20</v>
      </c>
      <c r="E61" s="15">
        <f t="shared" si="1"/>
        <v>1.49393090569561</v>
      </c>
    </row>
    <row r="62" ht="25.6" customHeight="1" spans="1:5">
      <c r="A62" s="26" t="s">
        <v>156</v>
      </c>
      <c r="B62" s="26" t="s">
        <v>157</v>
      </c>
      <c r="C62" s="14">
        <v>3.36</v>
      </c>
      <c r="D62" s="14">
        <v>0.24</v>
      </c>
      <c r="E62" s="15">
        <f t="shared" si="1"/>
        <v>0.0714285714285714</v>
      </c>
    </row>
    <row r="63" ht="25.6" customHeight="1" spans="1:5">
      <c r="A63" s="26" t="s">
        <v>158</v>
      </c>
      <c r="B63" s="26" t="s">
        <v>159</v>
      </c>
      <c r="C63" s="14">
        <v>3.36</v>
      </c>
      <c r="D63" s="14">
        <v>0.24</v>
      </c>
      <c r="E63" s="15">
        <f t="shared" si="1"/>
        <v>0.0714285714285714</v>
      </c>
    </row>
    <row r="64" ht="25.6" customHeight="1" spans="1:5">
      <c r="A64" s="26" t="s">
        <v>160</v>
      </c>
      <c r="B64" s="26" t="s">
        <v>161</v>
      </c>
      <c r="C64" s="14">
        <v>752.97</v>
      </c>
      <c r="D64" s="14">
        <v>977.018</v>
      </c>
      <c r="E64" s="15">
        <f t="shared" si="1"/>
        <v>1.29755235932374</v>
      </c>
    </row>
    <row r="65" ht="25.6" customHeight="1" spans="1:5">
      <c r="A65" s="26" t="s">
        <v>162</v>
      </c>
      <c r="B65" s="26" t="s">
        <v>163</v>
      </c>
      <c r="C65" s="14">
        <v>321.33793</v>
      </c>
      <c r="D65" s="14">
        <v>6.5</v>
      </c>
      <c r="E65" s="15">
        <f t="shared" si="1"/>
        <v>0.0202279264075673</v>
      </c>
    </row>
    <row r="66" ht="25.6" customHeight="1" spans="1:5">
      <c r="A66" s="26" t="s">
        <v>491</v>
      </c>
      <c r="B66" s="26" t="s">
        <v>492</v>
      </c>
      <c r="C66" s="14">
        <v>0</v>
      </c>
      <c r="D66" s="14">
        <v>5</v>
      </c>
      <c r="E66" s="15">
        <v>0</v>
      </c>
    </row>
    <row r="67" ht="25.6" customHeight="1" spans="1:5">
      <c r="A67" s="26" t="s">
        <v>164</v>
      </c>
      <c r="B67" s="26" t="s">
        <v>165</v>
      </c>
      <c r="C67" s="14">
        <v>422.85</v>
      </c>
      <c r="D67" s="14">
        <v>950.8</v>
      </c>
      <c r="E67" s="15">
        <f t="shared" si="1"/>
        <v>2.24855149580229</v>
      </c>
    </row>
    <row r="68" ht="25.6" customHeight="1" spans="1:5">
      <c r="A68" s="26" t="s">
        <v>166</v>
      </c>
      <c r="B68" s="26" t="s">
        <v>167</v>
      </c>
      <c r="C68" s="14">
        <v>8.784</v>
      </c>
      <c r="D68" s="14">
        <v>14.718</v>
      </c>
      <c r="E68" s="15">
        <f t="shared" si="1"/>
        <v>1.67554644808743</v>
      </c>
    </row>
    <row r="69" ht="25.6" customHeight="1" spans="1:5">
      <c r="A69" s="26" t="s">
        <v>168</v>
      </c>
      <c r="B69" s="26" t="s">
        <v>169</v>
      </c>
      <c r="C69" s="14">
        <v>663.992302</v>
      </c>
      <c r="D69" s="14">
        <v>155.0945</v>
      </c>
      <c r="E69" s="15">
        <f t="shared" ref="E69:E100" si="2">D69/C69</f>
        <v>0.233578762182698</v>
      </c>
    </row>
    <row r="70" ht="25.6" customHeight="1" spans="1:5">
      <c r="A70" s="26" t="s">
        <v>170</v>
      </c>
      <c r="B70" s="26" t="s">
        <v>171</v>
      </c>
      <c r="C70" s="14">
        <v>7.8813</v>
      </c>
      <c r="D70" s="14">
        <v>3.1</v>
      </c>
      <c r="E70" s="15">
        <f t="shared" si="2"/>
        <v>0.393336124750993</v>
      </c>
    </row>
    <row r="71" ht="25.6" customHeight="1" spans="1:5">
      <c r="A71" s="26" t="s">
        <v>172</v>
      </c>
      <c r="B71" s="26" t="s">
        <v>173</v>
      </c>
      <c r="C71" s="14">
        <v>455.835778</v>
      </c>
      <c r="D71" s="14">
        <v>32.99</v>
      </c>
      <c r="E71" s="15">
        <f t="shared" si="2"/>
        <v>0.072372555188066</v>
      </c>
    </row>
    <row r="72" ht="25.6" customHeight="1" spans="1:5">
      <c r="A72" s="26" t="s">
        <v>174</v>
      </c>
      <c r="B72" s="26" t="s">
        <v>175</v>
      </c>
      <c r="C72" s="14">
        <v>0.4</v>
      </c>
      <c r="D72" s="14">
        <v>0.3</v>
      </c>
      <c r="E72" s="15">
        <f t="shared" si="2"/>
        <v>0.75</v>
      </c>
    </row>
    <row r="73" ht="25.6" customHeight="1" spans="1:5">
      <c r="A73" s="26" t="s">
        <v>176</v>
      </c>
      <c r="B73" s="26" t="s">
        <v>177</v>
      </c>
      <c r="C73" s="14">
        <v>199.875224</v>
      </c>
      <c r="D73" s="14">
        <v>118.7045</v>
      </c>
      <c r="E73" s="15">
        <f t="shared" si="2"/>
        <v>0.593893017976055</v>
      </c>
    </row>
    <row r="74" ht="25.6" customHeight="1" spans="1:5">
      <c r="A74" s="26" t="s">
        <v>178</v>
      </c>
      <c r="B74" s="26" t="s">
        <v>179</v>
      </c>
      <c r="C74" s="14">
        <v>3.66185</v>
      </c>
      <c r="D74" s="14">
        <v>5</v>
      </c>
      <c r="E74" s="15">
        <f t="shared" si="2"/>
        <v>1.36543004219179</v>
      </c>
    </row>
    <row r="75" ht="25.6" customHeight="1" spans="1:5">
      <c r="A75" s="26" t="s">
        <v>180</v>
      </c>
      <c r="B75" s="26" t="s">
        <v>181</v>
      </c>
      <c r="C75" s="14">
        <v>3.66185</v>
      </c>
      <c r="D75" s="14">
        <v>5</v>
      </c>
      <c r="E75" s="15">
        <f t="shared" si="2"/>
        <v>1.36543004219179</v>
      </c>
    </row>
    <row r="76" ht="25.6" customHeight="1" spans="1:5">
      <c r="A76" s="26" t="s">
        <v>186</v>
      </c>
      <c r="B76" s="26" t="s">
        <v>187</v>
      </c>
      <c r="C76" s="14">
        <v>62.1</v>
      </c>
      <c r="D76" s="14">
        <v>18</v>
      </c>
      <c r="E76" s="15">
        <f t="shared" si="2"/>
        <v>0.289855072463768</v>
      </c>
    </row>
    <row r="77" ht="25.6" customHeight="1" spans="1:5">
      <c r="A77" s="26" t="s">
        <v>188</v>
      </c>
      <c r="B77" s="26" t="s">
        <v>189</v>
      </c>
      <c r="C77" s="14">
        <v>62.1</v>
      </c>
      <c r="D77" s="14">
        <v>18</v>
      </c>
      <c r="E77" s="15">
        <f t="shared" si="2"/>
        <v>0.289855072463768</v>
      </c>
    </row>
    <row r="78" ht="25.6" customHeight="1" spans="1:5">
      <c r="A78" s="26" t="s">
        <v>190</v>
      </c>
      <c r="B78" s="26" t="s">
        <v>191</v>
      </c>
      <c r="C78" s="14">
        <v>301.798789</v>
      </c>
      <c r="D78" s="14">
        <v>120.326</v>
      </c>
      <c r="E78" s="15">
        <f t="shared" si="2"/>
        <v>0.398696099473083</v>
      </c>
    </row>
    <row r="79" ht="25.6" customHeight="1" spans="1:5">
      <c r="A79" s="26" t="s">
        <v>192</v>
      </c>
      <c r="B79" s="26" t="s">
        <v>193</v>
      </c>
      <c r="C79" s="14">
        <v>175.4586</v>
      </c>
      <c r="D79" s="14">
        <v>79.54</v>
      </c>
      <c r="E79" s="15">
        <f t="shared" si="2"/>
        <v>0.453326311733936</v>
      </c>
    </row>
    <row r="80" ht="25.6" customHeight="1" spans="1:5">
      <c r="A80" s="26" t="s">
        <v>194</v>
      </c>
      <c r="B80" s="26" t="s">
        <v>195</v>
      </c>
      <c r="C80" s="14">
        <v>126.340189</v>
      </c>
      <c r="D80" s="14">
        <v>40.786</v>
      </c>
      <c r="E80" s="15">
        <f t="shared" si="2"/>
        <v>0.322826808498759</v>
      </c>
    </row>
    <row r="81" ht="25.6" customHeight="1" spans="1:5">
      <c r="A81" s="26" t="s">
        <v>196</v>
      </c>
      <c r="B81" s="26" t="s">
        <v>197</v>
      </c>
      <c r="C81" s="14">
        <v>7.852</v>
      </c>
      <c r="D81" s="14">
        <v>4.75</v>
      </c>
      <c r="E81" s="15">
        <f t="shared" si="2"/>
        <v>0.604941416199694</v>
      </c>
    </row>
    <row r="82" ht="25.6" customHeight="1" spans="1:5">
      <c r="A82" s="26" t="s">
        <v>198</v>
      </c>
      <c r="B82" s="26" t="s">
        <v>199</v>
      </c>
      <c r="C82" s="14">
        <v>7.852</v>
      </c>
      <c r="D82" s="14">
        <v>4.75</v>
      </c>
      <c r="E82" s="15">
        <f t="shared" si="2"/>
        <v>0.604941416199694</v>
      </c>
    </row>
    <row r="83" ht="25.6" customHeight="1" spans="1:5">
      <c r="A83" s="26" t="s">
        <v>200</v>
      </c>
      <c r="B83" s="26" t="s">
        <v>201</v>
      </c>
      <c r="C83" s="14">
        <v>720.73406</v>
      </c>
      <c r="D83" s="14">
        <v>0</v>
      </c>
      <c r="E83" s="15">
        <f t="shared" si="2"/>
        <v>0</v>
      </c>
    </row>
    <row r="84" ht="25.6" customHeight="1" spans="1:5">
      <c r="A84" s="26" t="s">
        <v>202</v>
      </c>
      <c r="B84" s="26" t="s">
        <v>201</v>
      </c>
      <c r="C84" s="14">
        <v>720.73406</v>
      </c>
      <c r="D84" s="14">
        <v>0</v>
      </c>
      <c r="E84" s="15">
        <f t="shared" si="2"/>
        <v>0</v>
      </c>
    </row>
    <row r="85" ht="25.6" customHeight="1" spans="1:5">
      <c r="A85" s="26" t="s">
        <v>203</v>
      </c>
      <c r="B85" s="26" t="s">
        <v>204</v>
      </c>
      <c r="C85" s="14">
        <v>1423.972396</v>
      </c>
      <c r="D85" s="14">
        <v>687.393725</v>
      </c>
      <c r="E85" s="15">
        <f t="shared" si="2"/>
        <v>0.482729670133297</v>
      </c>
    </row>
    <row r="86" ht="25.6" customHeight="1" spans="1:5">
      <c r="A86" s="26" t="s">
        <v>205</v>
      </c>
      <c r="B86" s="26" t="s">
        <v>206</v>
      </c>
      <c r="C86" s="14">
        <v>42.8723</v>
      </c>
      <c r="D86" s="14">
        <v>29</v>
      </c>
      <c r="E86" s="15">
        <f t="shared" si="2"/>
        <v>0.676427436829841</v>
      </c>
    </row>
    <row r="87" ht="25.6" customHeight="1" spans="1:5">
      <c r="A87" s="26" t="s">
        <v>207</v>
      </c>
      <c r="B87" s="26" t="s">
        <v>208</v>
      </c>
      <c r="C87" s="14">
        <v>42.8723</v>
      </c>
      <c r="D87" s="14">
        <v>29</v>
      </c>
      <c r="E87" s="15">
        <f t="shared" si="2"/>
        <v>0.676427436829841</v>
      </c>
    </row>
    <row r="88" ht="25.6" customHeight="1" spans="1:5">
      <c r="A88" s="26" t="s">
        <v>209</v>
      </c>
      <c r="B88" s="26" t="s">
        <v>210</v>
      </c>
      <c r="C88" s="14">
        <v>2.65017</v>
      </c>
      <c r="D88" s="14">
        <v>19.36</v>
      </c>
      <c r="E88" s="15">
        <f t="shared" si="2"/>
        <v>7.30519174241652</v>
      </c>
    </row>
    <row r="89" ht="25.6" customHeight="1" spans="1:5">
      <c r="A89" s="26" t="s">
        <v>211</v>
      </c>
      <c r="B89" s="26" t="s">
        <v>212</v>
      </c>
      <c r="C89" s="14">
        <v>2.65017</v>
      </c>
      <c r="D89" s="14">
        <v>19.36</v>
      </c>
      <c r="E89" s="15">
        <f t="shared" si="2"/>
        <v>7.30519174241652</v>
      </c>
    </row>
    <row r="90" ht="25.6" customHeight="1" spans="1:5">
      <c r="A90" s="26" t="s">
        <v>213</v>
      </c>
      <c r="B90" s="26" t="s">
        <v>214</v>
      </c>
      <c r="C90" s="14">
        <v>15.2377</v>
      </c>
      <c r="D90" s="14">
        <v>21.2</v>
      </c>
      <c r="E90" s="15">
        <f t="shared" si="2"/>
        <v>1.39128608648287</v>
      </c>
    </row>
    <row r="91" ht="25.6" customHeight="1" spans="1:5">
      <c r="A91" s="26" t="s">
        <v>215</v>
      </c>
      <c r="B91" s="26" t="s">
        <v>216</v>
      </c>
      <c r="C91" s="14">
        <v>15.2377</v>
      </c>
      <c r="D91" s="14">
        <v>21.2</v>
      </c>
      <c r="E91" s="15">
        <f t="shared" si="2"/>
        <v>1.39128608648287</v>
      </c>
    </row>
    <row r="92" ht="25.6" customHeight="1" spans="1:5">
      <c r="A92" s="26" t="s">
        <v>217</v>
      </c>
      <c r="B92" s="26" t="s">
        <v>218</v>
      </c>
      <c r="C92" s="14">
        <v>185.22396</v>
      </c>
      <c r="D92" s="14">
        <v>212.98</v>
      </c>
      <c r="E92" s="15">
        <f t="shared" si="2"/>
        <v>1.14985123954806</v>
      </c>
    </row>
    <row r="93" ht="25.6" customHeight="1" spans="1:5">
      <c r="A93" s="26" t="s">
        <v>219</v>
      </c>
      <c r="B93" s="26" t="s">
        <v>220</v>
      </c>
      <c r="C93" s="14">
        <v>51.969691</v>
      </c>
      <c r="D93" s="14">
        <v>62.5</v>
      </c>
      <c r="E93" s="15">
        <f t="shared" si="2"/>
        <v>1.20262404484953</v>
      </c>
    </row>
    <row r="94" ht="25.6" customHeight="1" spans="1:5">
      <c r="A94" s="26" t="s">
        <v>221</v>
      </c>
      <c r="B94" s="26" t="s">
        <v>222</v>
      </c>
      <c r="C94" s="14">
        <v>133.254269</v>
      </c>
      <c r="D94" s="14">
        <v>150.48</v>
      </c>
      <c r="E94" s="15">
        <f t="shared" si="2"/>
        <v>1.1292696371326</v>
      </c>
    </row>
    <row r="95" ht="25.6" customHeight="1" spans="1:5">
      <c r="A95" s="26" t="s">
        <v>223</v>
      </c>
      <c r="B95" s="26" t="s">
        <v>224</v>
      </c>
      <c r="C95" s="14">
        <v>1174.719391</v>
      </c>
      <c r="D95" s="14">
        <v>404.853725</v>
      </c>
      <c r="E95" s="15">
        <f t="shared" si="2"/>
        <v>0.344638666988685</v>
      </c>
    </row>
    <row r="96" ht="25.6" customHeight="1" spans="1:5">
      <c r="A96" s="26" t="s">
        <v>225</v>
      </c>
      <c r="B96" s="26" t="s">
        <v>226</v>
      </c>
      <c r="C96" s="14">
        <v>1171.176091</v>
      </c>
      <c r="D96" s="14">
        <v>404.853725</v>
      </c>
      <c r="E96" s="15">
        <f t="shared" si="2"/>
        <v>0.345681343831327</v>
      </c>
    </row>
    <row r="97" ht="25.6" customHeight="1" spans="1:5">
      <c r="A97" s="26" t="s">
        <v>227</v>
      </c>
      <c r="B97" s="26" t="s">
        <v>228</v>
      </c>
      <c r="C97" s="14">
        <v>3.5433</v>
      </c>
      <c r="D97" s="14">
        <v>0</v>
      </c>
      <c r="E97" s="15">
        <f t="shared" si="2"/>
        <v>0</v>
      </c>
    </row>
    <row r="98" ht="25.6" customHeight="1" spans="1:5">
      <c r="A98" s="26" t="s">
        <v>229</v>
      </c>
      <c r="B98" s="26" t="s">
        <v>230</v>
      </c>
      <c r="C98" s="14">
        <v>3.268875</v>
      </c>
      <c r="D98" s="14">
        <v>0</v>
      </c>
      <c r="E98" s="15">
        <f t="shared" si="2"/>
        <v>0</v>
      </c>
    </row>
    <row r="99" ht="25.6" customHeight="1" spans="1:5">
      <c r="A99" s="26" t="s">
        <v>231</v>
      </c>
      <c r="B99" s="26" t="s">
        <v>230</v>
      </c>
      <c r="C99" s="14">
        <v>3.268875</v>
      </c>
      <c r="D99" s="14">
        <v>0</v>
      </c>
      <c r="E99" s="15">
        <f t="shared" si="2"/>
        <v>0</v>
      </c>
    </row>
    <row r="100" ht="25.6" customHeight="1" spans="1:5">
      <c r="A100" s="26" t="s">
        <v>232</v>
      </c>
      <c r="B100" s="26" t="s">
        <v>233</v>
      </c>
      <c r="C100" s="14">
        <v>321.942678</v>
      </c>
      <c r="D100" s="14">
        <v>738.33712</v>
      </c>
      <c r="E100" s="15">
        <f t="shared" si="2"/>
        <v>2.29338068685631</v>
      </c>
    </row>
    <row r="101" ht="25.6" customHeight="1" spans="1:5">
      <c r="A101" s="26" t="s">
        <v>234</v>
      </c>
      <c r="B101" s="26" t="s">
        <v>235</v>
      </c>
      <c r="C101" s="14">
        <v>301.093038</v>
      </c>
      <c r="D101" s="14">
        <v>190.4</v>
      </c>
      <c r="E101" s="15">
        <f t="shared" ref="E101:E132" si="3">D101/C101</f>
        <v>0.632362678541906</v>
      </c>
    </row>
    <row r="102" ht="25.6" customHeight="1" spans="1:5">
      <c r="A102" s="26" t="s">
        <v>236</v>
      </c>
      <c r="B102" s="26" t="s">
        <v>237</v>
      </c>
      <c r="C102" s="14">
        <v>301.093038</v>
      </c>
      <c r="D102" s="14">
        <v>190.4</v>
      </c>
      <c r="E102" s="15">
        <f t="shared" si="3"/>
        <v>0.632362678541906</v>
      </c>
    </row>
    <row r="103" ht="25.6" customHeight="1" spans="1:5">
      <c r="A103" s="26" t="s">
        <v>238</v>
      </c>
      <c r="B103" s="26" t="s">
        <v>239</v>
      </c>
      <c r="C103" s="14">
        <v>20.84964</v>
      </c>
      <c r="D103" s="14">
        <v>547.93712</v>
      </c>
      <c r="E103" s="15">
        <f t="shared" si="3"/>
        <v>26.2804115562667</v>
      </c>
    </row>
    <row r="104" ht="25.6" customHeight="1" spans="1:5">
      <c r="A104" s="26" t="s">
        <v>240</v>
      </c>
      <c r="B104" s="26" t="s">
        <v>241</v>
      </c>
      <c r="C104" s="14">
        <v>20.84964</v>
      </c>
      <c r="D104" s="14">
        <v>46.93712</v>
      </c>
      <c r="E104" s="15">
        <f t="shared" si="3"/>
        <v>2.2512196853279</v>
      </c>
    </row>
    <row r="105" ht="25.6" customHeight="1" spans="1:5">
      <c r="A105" s="26" t="s">
        <v>242</v>
      </c>
      <c r="B105" s="26" t="s">
        <v>243</v>
      </c>
      <c r="C105" s="14">
        <v>0</v>
      </c>
      <c r="D105" s="14">
        <v>501</v>
      </c>
      <c r="E105" s="15">
        <v>0</v>
      </c>
    </row>
    <row r="106" ht="25.6" customHeight="1" spans="1:5">
      <c r="A106" s="26" t="s">
        <v>244</v>
      </c>
      <c r="B106" s="26" t="s">
        <v>245</v>
      </c>
      <c r="C106" s="14">
        <v>992.15</v>
      </c>
      <c r="D106" s="14">
        <v>3333.828843</v>
      </c>
      <c r="E106" s="15">
        <f t="shared" si="3"/>
        <v>3.36020646374036</v>
      </c>
    </row>
    <row r="107" ht="25.6" customHeight="1" spans="1:5">
      <c r="A107" s="26" t="s">
        <v>246</v>
      </c>
      <c r="B107" s="26" t="s">
        <v>247</v>
      </c>
      <c r="C107" s="14">
        <v>988.26</v>
      </c>
      <c r="D107" s="14">
        <v>3239.682343</v>
      </c>
      <c r="E107" s="15">
        <f t="shared" si="3"/>
        <v>3.27816803573958</v>
      </c>
    </row>
    <row r="108" ht="25.6" customHeight="1" spans="1:5">
      <c r="A108" s="26" t="s">
        <v>248</v>
      </c>
      <c r="B108" s="26" t="s">
        <v>52</v>
      </c>
      <c r="C108" s="14">
        <v>167.38508</v>
      </c>
      <c r="D108" s="14">
        <v>177.69</v>
      </c>
      <c r="E108" s="15">
        <f t="shared" si="3"/>
        <v>1.06156414896716</v>
      </c>
    </row>
    <row r="109" ht="25.6" customHeight="1" spans="1:5">
      <c r="A109" s="26" t="s">
        <v>249</v>
      </c>
      <c r="B109" s="26" t="s">
        <v>250</v>
      </c>
      <c r="C109" s="14">
        <v>31.922919</v>
      </c>
      <c r="D109" s="14">
        <v>89.5</v>
      </c>
      <c r="E109" s="15">
        <f t="shared" si="3"/>
        <v>2.80362832734688</v>
      </c>
    </row>
    <row r="110" ht="25.6" customHeight="1" spans="1:5">
      <c r="A110" s="26" t="s">
        <v>251</v>
      </c>
      <c r="B110" s="26" t="s">
        <v>252</v>
      </c>
      <c r="C110" s="14">
        <v>788.95</v>
      </c>
      <c r="D110" s="14">
        <v>2972.492343</v>
      </c>
      <c r="E110" s="15">
        <f t="shared" si="3"/>
        <v>3.76765617973256</v>
      </c>
    </row>
    <row r="111" ht="25.6" customHeight="1" spans="1:5">
      <c r="A111" s="26" t="s">
        <v>253</v>
      </c>
      <c r="B111" s="26" t="s">
        <v>254</v>
      </c>
      <c r="C111" s="14">
        <v>3.8971</v>
      </c>
      <c r="D111" s="14">
        <v>0</v>
      </c>
      <c r="E111" s="15">
        <f t="shared" si="3"/>
        <v>0</v>
      </c>
    </row>
    <row r="112" ht="25.6" customHeight="1" spans="1:5">
      <c r="A112" s="26" t="s">
        <v>255</v>
      </c>
      <c r="B112" s="26" t="s">
        <v>254</v>
      </c>
      <c r="C112" s="14">
        <v>3.8971</v>
      </c>
      <c r="D112" s="14">
        <v>0</v>
      </c>
      <c r="E112" s="15">
        <f t="shared" si="3"/>
        <v>0</v>
      </c>
    </row>
    <row r="113" ht="25.6" customHeight="1" spans="1:5">
      <c r="A113" s="26" t="s">
        <v>493</v>
      </c>
      <c r="B113" s="26" t="s">
        <v>494</v>
      </c>
      <c r="C113" s="14">
        <v>0</v>
      </c>
      <c r="D113" s="14">
        <v>94.1465</v>
      </c>
      <c r="E113" s="15">
        <v>0</v>
      </c>
    </row>
    <row r="114" ht="25.6" customHeight="1" spans="1:5">
      <c r="A114" s="26" t="s">
        <v>495</v>
      </c>
      <c r="B114" s="26" t="s">
        <v>494</v>
      </c>
      <c r="C114" s="14">
        <v>0</v>
      </c>
      <c r="D114" s="14">
        <v>94.1465</v>
      </c>
      <c r="E114" s="15">
        <v>0</v>
      </c>
    </row>
    <row r="115" ht="25.6" customHeight="1" spans="1:5">
      <c r="A115" s="26" t="s">
        <v>256</v>
      </c>
      <c r="B115" s="26" t="s">
        <v>257</v>
      </c>
      <c r="C115" s="14">
        <v>11239.032842</v>
      </c>
      <c r="D115" s="14">
        <v>8066.838287</v>
      </c>
      <c r="E115" s="15">
        <f t="shared" si="3"/>
        <v>0.717751998806731</v>
      </c>
    </row>
    <row r="116" ht="25.6" customHeight="1" spans="1:5">
      <c r="A116" s="26" t="s">
        <v>258</v>
      </c>
      <c r="B116" s="26" t="s">
        <v>259</v>
      </c>
      <c r="C116" s="14">
        <v>6847.731009</v>
      </c>
      <c r="D116" s="14">
        <v>1841.422416</v>
      </c>
      <c r="E116" s="15">
        <f t="shared" si="3"/>
        <v>0.268909864242595</v>
      </c>
    </row>
    <row r="117" ht="25.6" customHeight="1" spans="1:5">
      <c r="A117" s="26" t="s">
        <v>260</v>
      </c>
      <c r="B117" s="26" t="s">
        <v>86</v>
      </c>
      <c r="C117" s="14">
        <v>260.620156</v>
      </c>
      <c r="D117" s="14">
        <v>257.3</v>
      </c>
      <c r="E117" s="15">
        <f t="shared" si="3"/>
        <v>0.987260555549664</v>
      </c>
    </row>
    <row r="118" ht="25.6" customHeight="1" spans="1:5">
      <c r="A118" s="26" t="s">
        <v>261</v>
      </c>
      <c r="B118" s="26" t="s">
        <v>262</v>
      </c>
      <c r="C118" s="14">
        <v>3.69117</v>
      </c>
      <c r="D118" s="14">
        <v>1.5</v>
      </c>
      <c r="E118" s="15">
        <f t="shared" si="3"/>
        <v>0.406375214362926</v>
      </c>
    </row>
    <row r="119" ht="25.6" customHeight="1" spans="1:5">
      <c r="A119" s="26" t="s">
        <v>263</v>
      </c>
      <c r="B119" s="26" t="s">
        <v>264</v>
      </c>
      <c r="C119" s="14">
        <v>2016.627179</v>
      </c>
      <c r="D119" s="14">
        <v>1274.687416</v>
      </c>
      <c r="E119" s="15">
        <f t="shared" si="3"/>
        <v>0.632088781344348</v>
      </c>
    </row>
    <row r="120" ht="25.6" customHeight="1" spans="1:5">
      <c r="A120" s="26" t="s">
        <v>265</v>
      </c>
      <c r="B120" s="26" t="s">
        <v>266</v>
      </c>
      <c r="C120" s="14">
        <v>7.835</v>
      </c>
      <c r="D120" s="14">
        <v>3.075</v>
      </c>
      <c r="E120" s="15">
        <f t="shared" si="3"/>
        <v>0.392469687300574</v>
      </c>
    </row>
    <row r="121" ht="25.6" customHeight="1" spans="1:5">
      <c r="A121" s="26" t="s">
        <v>267</v>
      </c>
      <c r="B121" s="26" t="s">
        <v>268</v>
      </c>
      <c r="C121" s="14">
        <v>4.92156</v>
      </c>
      <c r="D121" s="14">
        <v>31.7</v>
      </c>
      <c r="E121" s="15">
        <f t="shared" si="3"/>
        <v>6.44104714765237</v>
      </c>
    </row>
    <row r="122" ht="25.6" customHeight="1" spans="1:5">
      <c r="A122" s="26" t="s">
        <v>269</v>
      </c>
      <c r="B122" s="26" t="s">
        <v>270</v>
      </c>
      <c r="C122" s="14">
        <v>0</v>
      </c>
      <c r="D122" s="14">
        <v>127.5</v>
      </c>
      <c r="E122" s="15">
        <v>0</v>
      </c>
    </row>
    <row r="123" ht="25.6" customHeight="1" spans="1:5">
      <c r="A123" s="26" t="s">
        <v>271</v>
      </c>
      <c r="B123" s="26" t="s">
        <v>272</v>
      </c>
      <c r="C123" s="14">
        <v>4554.035944</v>
      </c>
      <c r="D123" s="14">
        <v>145.66</v>
      </c>
      <c r="E123" s="15">
        <f t="shared" si="3"/>
        <v>0.0319848156209458</v>
      </c>
    </row>
    <row r="124" ht="25.6" customHeight="1" spans="1:5">
      <c r="A124" s="26" t="s">
        <v>273</v>
      </c>
      <c r="B124" s="26" t="s">
        <v>274</v>
      </c>
      <c r="C124" s="14">
        <v>1371.024488</v>
      </c>
      <c r="D124" s="14">
        <v>1953.274536</v>
      </c>
      <c r="E124" s="15">
        <f t="shared" si="3"/>
        <v>1.42468245687527</v>
      </c>
    </row>
    <row r="125" ht="25.6" customHeight="1" spans="1:5">
      <c r="A125" s="26" t="s">
        <v>275</v>
      </c>
      <c r="B125" s="26" t="s">
        <v>276</v>
      </c>
      <c r="C125" s="14">
        <v>0</v>
      </c>
      <c r="D125" s="14">
        <v>295.876374</v>
      </c>
      <c r="E125" s="15">
        <v>0</v>
      </c>
    </row>
    <row r="126" ht="25.6" customHeight="1" spans="1:5">
      <c r="A126" s="26" t="s">
        <v>277</v>
      </c>
      <c r="B126" s="26" t="s">
        <v>278</v>
      </c>
      <c r="C126" s="14">
        <v>382.01261</v>
      </c>
      <c r="D126" s="14">
        <v>485.9742</v>
      </c>
      <c r="E126" s="15">
        <f t="shared" si="3"/>
        <v>1.27214177563406</v>
      </c>
    </row>
    <row r="127" ht="25.6" customHeight="1" spans="1:5">
      <c r="A127" s="26" t="s">
        <v>279</v>
      </c>
      <c r="B127" s="26" t="s">
        <v>280</v>
      </c>
      <c r="C127" s="14">
        <v>989.011878</v>
      </c>
      <c r="D127" s="14">
        <v>1161.819662</v>
      </c>
      <c r="E127" s="15">
        <f t="shared" si="3"/>
        <v>1.17472771343197</v>
      </c>
    </row>
    <row r="128" ht="25.6" customHeight="1" spans="1:5">
      <c r="A128" s="26" t="s">
        <v>281</v>
      </c>
      <c r="B128" s="26" t="s">
        <v>282</v>
      </c>
      <c r="C128" s="14">
        <v>0</v>
      </c>
      <c r="D128" s="14">
        <v>9.6043</v>
      </c>
      <c r="E128" s="15">
        <v>0</v>
      </c>
    </row>
    <row r="129" ht="25.6" customHeight="1" spans="1:5">
      <c r="A129" s="26" t="s">
        <v>283</v>
      </c>
      <c r="B129" s="26" t="s">
        <v>284</v>
      </c>
      <c r="C129" s="14">
        <v>2544.777345</v>
      </c>
      <c r="D129" s="14">
        <v>2380.451335</v>
      </c>
      <c r="E129" s="15">
        <f t="shared" si="3"/>
        <v>0.935426173797535</v>
      </c>
    </row>
    <row r="130" ht="25.6" customHeight="1" spans="1:5">
      <c r="A130" s="26" t="s">
        <v>285</v>
      </c>
      <c r="B130" s="26" t="s">
        <v>286</v>
      </c>
      <c r="C130" s="14">
        <v>135.682573</v>
      </c>
      <c r="D130" s="14">
        <v>4</v>
      </c>
      <c r="E130" s="15">
        <f t="shared" si="3"/>
        <v>0.0294805730136029</v>
      </c>
    </row>
    <row r="131" ht="25.6" customHeight="1" spans="1:5">
      <c r="A131" s="26" t="s">
        <v>287</v>
      </c>
      <c r="B131" s="26" t="s">
        <v>288</v>
      </c>
      <c r="C131" s="14">
        <v>0</v>
      </c>
      <c r="D131" s="14">
        <v>151.34</v>
      </c>
      <c r="E131" s="15">
        <v>0</v>
      </c>
    </row>
    <row r="132" ht="25.6" customHeight="1" spans="1:5">
      <c r="A132" s="26" t="s">
        <v>289</v>
      </c>
      <c r="B132" s="26" t="s">
        <v>290</v>
      </c>
      <c r="C132" s="14">
        <v>2409.094772</v>
      </c>
      <c r="D132" s="14">
        <v>2225.111335</v>
      </c>
      <c r="E132" s="15">
        <f t="shared" si="3"/>
        <v>0.923629639174693</v>
      </c>
    </row>
    <row r="133" ht="25.6" customHeight="1" spans="1:5">
      <c r="A133" s="26" t="s">
        <v>291</v>
      </c>
      <c r="B133" s="26" t="s">
        <v>292</v>
      </c>
      <c r="C133" s="14">
        <v>475.5</v>
      </c>
      <c r="D133" s="14">
        <v>1891.69</v>
      </c>
      <c r="E133" s="15">
        <f t="shared" ref="E133:E162" si="4">D133/C133</f>
        <v>3.97831756046267</v>
      </c>
    </row>
    <row r="134" ht="25.6" customHeight="1" spans="1:5">
      <c r="A134" s="26" t="s">
        <v>293</v>
      </c>
      <c r="B134" s="26" t="s">
        <v>294</v>
      </c>
      <c r="C134" s="14">
        <v>145.5</v>
      </c>
      <c r="D134" s="14">
        <v>1061.69</v>
      </c>
      <c r="E134" s="15">
        <f t="shared" si="4"/>
        <v>7.29683848797251</v>
      </c>
    </row>
    <row r="135" ht="25.6" customHeight="1" spans="1:5">
      <c r="A135" s="26" t="s">
        <v>295</v>
      </c>
      <c r="B135" s="26" t="s">
        <v>296</v>
      </c>
      <c r="C135" s="14">
        <v>330</v>
      </c>
      <c r="D135" s="14">
        <v>830</v>
      </c>
      <c r="E135" s="15">
        <f t="shared" si="4"/>
        <v>2.51515151515151</v>
      </c>
    </row>
    <row r="136" ht="25.6" customHeight="1" spans="1:5">
      <c r="A136" s="26" t="s">
        <v>297</v>
      </c>
      <c r="B136" s="26" t="s">
        <v>298</v>
      </c>
      <c r="C136" s="14">
        <v>69.5776</v>
      </c>
      <c r="D136" s="14">
        <v>83.768</v>
      </c>
      <c r="E136" s="15">
        <f t="shared" si="4"/>
        <v>1.20395069677597</v>
      </c>
    </row>
    <row r="137" ht="25.6" customHeight="1" spans="1:5">
      <c r="A137" s="26" t="s">
        <v>299</v>
      </c>
      <c r="B137" s="26" t="s">
        <v>300</v>
      </c>
      <c r="C137" s="14">
        <v>69.5776</v>
      </c>
      <c r="D137" s="14">
        <v>83.768</v>
      </c>
      <c r="E137" s="15">
        <f t="shared" si="4"/>
        <v>1.20395069677597</v>
      </c>
    </row>
    <row r="138" ht="25.6" customHeight="1" spans="1:5">
      <c r="A138" s="26" t="s">
        <v>301</v>
      </c>
      <c r="B138" s="26" t="s">
        <v>302</v>
      </c>
      <c r="C138" s="14">
        <v>69.5776</v>
      </c>
      <c r="D138" s="14">
        <v>83.768</v>
      </c>
      <c r="E138" s="15">
        <f t="shared" si="4"/>
        <v>1.20395069677597</v>
      </c>
    </row>
    <row r="139" ht="25.6" customHeight="1" spans="1:5">
      <c r="A139" s="26" t="s">
        <v>303</v>
      </c>
      <c r="B139" s="26" t="s">
        <v>304</v>
      </c>
      <c r="C139" s="14">
        <v>6678.54</v>
      </c>
      <c r="D139" s="14">
        <v>5304.939362</v>
      </c>
      <c r="E139" s="15">
        <f t="shared" si="4"/>
        <v>0.794326209321199</v>
      </c>
    </row>
    <row r="140" ht="25.6" customHeight="1" spans="1:5">
      <c r="A140" s="26" t="s">
        <v>305</v>
      </c>
      <c r="B140" s="26" t="s">
        <v>306</v>
      </c>
      <c r="C140" s="14">
        <v>0</v>
      </c>
      <c r="D140" s="14">
        <v>26.4</v>
      </c>
      <c r="E140" s="15">
        <v>0</v>
      </c>
    </row>
    <row r="141" ht="25.6" customHeight="1" spans="1:5">
      <c r="A141" s="26" t="s">
        <v>307</v>
      </c>
      <c r="B141" s="26" t="s">
        <v>308</v>
      </c>
      <c r="C141" s="14">
        <v>0</v>
      </c>
      <c r="D141" s="14">
        <v>26.4</v>
      </c>
      <c r="E141" s="15">
        <v>0</v>
      </c>
    </row>
    <row r="142" ht="25.6" customHeight="1" spans="1:5">
      <c r="A142" s="26" t="s">
        <v>309</v>
      </c>
      <c r="B142" s="26" t="s">
        <v>310</v>
      </c>
      <c r="C142" s="14">
        <v>6678.54</v>
      </c>
      <c r="D142" s="14">
        <v>5278.539362</v>
      </c>
      <c r="E142" s="15">
        <f t="shared" si="4"/>
        <v>0.790373249542565</v>
      </c>
    </row>
    <row r="143" ht="25.6" customHeight="1" spans="1:5">
      <c r="A143" s="26" t="s">
        <v>311</v>
      </c>
      <c r="B143" s="26" t="s">
        <v>312</v>
      </c>
      <c r="C143" s="14">
        <v>6678.54</v>
      </c>
      <c r="D143" s="14">
        <v>5278.539362</v>
      </c>
      <c r="E143" s="15">
        <f t="shared" si="4"/>
        <v>0.790373249542565</v>
      </c>
    </row>
    <row r="144" ht="25.6" customHeight="1" spans="1:5">
      <c r="A144" s="26" t="s">
        <v>313</v>
      </c>
      <c r="B144" s="26" t="s">
        <v>314</v>
      </c>
      <c r="C144" s="14">
        <v>489.7</v>
      </c>
      <c r="D144" s="14">
        <v>504</v>
      </c>
      <c r="E144" s="15">
        <f t="shared" si="4"/>
        <v>1.02920155197059</v>
      </c>
    </row>
    <row r="145" ht="25.6" customHeight="1" spans="1:5">
      <c r="A145" s="26" t="s">
        <v>496</v>
      </c>
      <c r="B145" s="26" t="s">
        <v>315</v>
      </c>
      <c r="C145" s="14">
        <v>489.7</v>
      </c>
      <c r="D145" s="14">
        <v>504</v>
      </c>
      <c r="E145" s="15">
        <f t="shared" si="4"/>
        <v>1.02920155197059</v>
      </c>
    </row>
    <row r="146" ht="25.6" customHeight="1" spans="1:5">
      <c r="A146" s="26" t="s">
        <v>497</v>
      </c>
      <c r="B146" s="26" t="s">
        <v>316</v>
      </c>
      <c r="C146" s="14">
        <v>489.7</v>
      </c>
      <c r="D146" s="14">
        <v>504</v>
      </c>
      <c r="E146" s="15">
        <f t="shared" si="4"/>
        <v>1.02920155197059</v>
      </c>
    </row>
    <row r="147" ht="25.6" customHeight="1" spans="1:5">
      <c r="A147" s="26" t="s">
        <v>320</v>
      </c>
      <c r="B147" s="26" t="s">
        <v>321</v>
      </c>
      <c r="C147" s="14">
        <v>2.775746</v>
      </c>
      <c r="D147" s="14">
        <v>13</v>
      </c>
      <c r="E147" s="15">
        <f t="shared" si="4"/>
        <v>4.68342564485367</v>
      </c>
    </row>
    <row r="148" ht="25.6" customHeight="1" spans="1:5">
      <c r="A148" s="26" t="s">
        <v>322</v>
      </c>
      <c r="B148" s="26" t="s">
        <v>323</v>
      </c>
      <c r="C148" s="14">
        <v>2.775746</v>
      </c>
      <c r="D148" s="14">
        <v>13</v>
      </c>
      <c r="E148" s="15">
        <f t="shared" si="4"/>
        <v>4.68342564485367</v>
      </c>
    </row>
    <row r="149" ht="25.6" customHeight="1" spans="1:5">
      <c r="A149" s="26" t="s">
        <v>322</v>
      </c>
      <c r="B149" s="26" t="s">
        <v>323</v>
      </c>
      <c r="C149" s="14">
        <v>2.775746</v>
      </c>
      <c r="D149" s="14">
        <v>13</v>
      </c>
      <c r="E149" s="15">
        <f t="shared" si="4"/>
        <v>4.68342564485367</v>
      </c>
    </row>
    <row r="150" ht="25.6" customHeight="1" spans="1:5">
      <c r="A150" s="26" t="s">
        <v>324</v>
      </c>
      <c r="B150" s="26" t="s">
        <v>325</v>
      </c>
      <c r="C150" s="14">
        <v>521.4232</v>
      </c>
      <c r="D150" s="14">
        <v>573.5452</v>
      </c>
      <c r="E150" s="15">
        <f t="shared" si="4"/>
        <v>1.09996102973554</v>
      </c>
    </row>
    <row r="151" ht="25.6" customHeight="1" spans="1:5">
      <c r="A151" s="26" t="s">
        <v>326</v>
      </c>
      <c r="B151" s="26" t="s">
        <v>327</v>
      </c>
      <c r="C151" s="14">
        <v>521.4232</v>
      </c>
      <c r="D151" s="14">
        <v>573.5452</v>
      </c>
      <c r="E151" s="15">
        <f t="shared" si="4"/>
        <v>1.09996102973554</v>
      </c>
    </row>
    <row r="152" ht="25.6" customHeight="1" spans="1:5">
      <c r="A152" s="26" t="s">
        <v>328</v>
      </c>
      <c r="B152" s="26" t="s">
        <v>329</v>
      </c>
      <c r="C152" s="14">
        <v>309.5332</v>
      </c>
      <c r="D152" s="14">
        <v>328.8452</v>
      </c>
      <c r="E152" s="15">
        <f t="shared" si="4"/>
        <v>1.06239072254608</v>
      </c>
    </row>
    <row r="153" ht="25.6" customHeight="1" spans="1:5">
      <c r="A153" s="26" t="s">
        <v>330</v>
      </c>
      <c r="B153" s="26" t="s">
        <v>331</v>
      </c>
      <c r="C153" s="14">
        <v>211.89</v>
      </c>
      <c r="D153" s="14">
        <v>244.7</v>
      </c>
      <c r="E153" s="15">
        <f t="shared" si="4"/>
        <v>1.15484449478503</v>
      </c>
    </row>
    <row r="154" ht="25.6" customHeight="1" spans="1:5">
      <c r="A154" s="26" t="s">
        <v>332</v>
      </c>
      <c r="B154" s="26" t="s">
        <v>333</v>
      </c>
      <c r="C154" s="14">
        <v>20.006856</v>
      </c>
      <c r="D154" s="14">
        <v>0.131883</v>
      </c>
      <c r="E154" s="15">
        <f t="shared" si="4"/>
        <v>0.00659189030000516</v>
      </c>
    </row>
    <row r="155" ht="25.6" customHeight="1" spans="1:5">
      <c r="A155" s="26" t="s">
        <v>334</v>
      </c>
      <c r="B155" s="26" t="s">
        <v>335</v>
      </c>
      <c r="C155" s="14">
        <v>20.006856</v>
      </c>
      <c r="D155" s="14">
        <v>0.131883</v>
      </c>
      <c r="E155" s="15">
        <f t="shared" si="4"/>
        <v>0.00659189030000516</v>
      </c>
    </row>
    <row r="156" ht="25.6" customHeight="1" spans="1:5">
      <c r="A156" s="26" t="s">
        <v>336</v>
      </c>
      <c r="B156" s="26" t="s">
        <v>337</v>
      </c>
      <c r="C156" s="14">
        <v>20.006856</v>
      </c>
      <c r="D156" s="14">
        <v>0.131883</v>
      </c>
      <c r="E156" s="15">
        <f t="shared" si="4"/>
        <v>0.00659189030000516</v>
      </c>
    </row>
    <row r="157" ht="25.6" customHeight="1" spans="1:5">
      <c r="A157" s="8"/>
      <c r="B157" s="27" t="s">
        <v>338</v>
      </c>
      <c r="C157" s="28">
        <v>30974</v>
      </c>
      <c r="D157" s="28">
        <v>29936.186368</v>
      </c>
      <c r="E157" s="15">
        <f t="shared" si="4"/>
        <v>0.966494039129593</v>
      </c>
    </row>
    <row r="158" ht="25.6" customHeight="1" spans="1:5">
      <c r="A158" s="8"/>
      <c r="B158" s="27" t="s">
        <v>339</v>
      </c>
      <c r="C158" s="28"/>
      <c r="D158" s="28"/>
      <c r="E158" s="15"/>
    </row>
    <row r="159" ht="25.6" customHeight="1" spans="1:5">
      <c r="A159" s="8"/>
      <c r="B159" s="27" t="s">
        <v>340</v>
      </c>
      <c r="C159" s="28">
        <v>165.64</v>
      </c>
      <c r="D159" s="28">
        <v>0</v>
      </c>
      <c r="E159" s="29">
        <f t="shared" si="4"/>
        <v>0</v>
      </c>
    </row>
    <row r="160" ht="25.6" customHeight="1" spans="1:5">
      <c r="A160" s="8"/>
      <c r="B160" s="27" t="s">
        <v>341</v>
      </c>
      <c r="C160" s="28">
        <v>6118.45</v>
      </c>
      <c r="D160" s="28">
        <v>0</v>
      </c>
      <c r="E160" s="29">
        <f t="shared" si="4"/>
        <v>0</v>
      </c>
    </row>
    <row r="161" ht="25.6" customHeight="1" spans="1:5">
      <c r="A161" s="8"/>
      <c r="B161" s="27" t="s">
        <v>342</v>
      </c>
      <c r="C161" s="28">
        <v>4643.43</v>
      </c>
      <c r="D161" s="28">
        <v>5455.88</v>
      </c>
      <c r="E161" s="29">
        <f t="shared" si="4"/>
        <v>1.17496764245396</v>
      </c>
    </row>
    <row r="162" ht="25.6" customHeight="1" spans="1:5">
      <c r="A162" s="8"/>
      <c r="B162" s="27" t="s">
        <v>39</v>
      </c>
      <c r="C162" s="28">
        <f>SUM(C157:C161)</f>
        <v>41901.52</v>
      </c>
      <c r="D162" s="28">
        <f>SUM(D157:D161)</f>
        <v>35392.066368</v>
      </c>
      <c r="E162" s="29">
        <f t="shared" si="4"/>
        <v>0.844648747062159</v>
      </c>
    </row>
  </sheetData>
  <mergeCells count="1">
    <mergeCell ref="A1:E1"/>
  </mergeCells>
  <pageMargins left="0.314583333333333" right="0.314583333333333" top="0.236111111111111" bottom="0.236111111111111" header="0" footer="0"/>
  <pageSetup paperSize="9"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tabSelected="1" workbookViewId="0">
      <pane ySplit="3" topLeftCell="A16" activePane="bottomLeft" state="frozen"/>
      <selection/>
      <selection pane="bottomLeft" activeCell="A6" sqref="A6"/>
    </sheetView>
  </sheetViews>
  <sheetFormatPr defaultColWidth="10" defaultRowHeight="13.5" outlineLevelCol="4"/>
  <cols>
    <col min="1" max="1" width="23.5916666666667" customWidth="1"/>
    <col min="2" max="3" width="18.4666666666667" customWidth="1"/>
    <col min="4" max="4" width="17.4416666666667" customWidth="1"/>
    <col min="5" max="5" width="78.4416666666667" customWidth="1"/>
    <col min="6" max="7" width="9.76666666666667" customWidth="1"/>
  </cols>
  <sheetData>
    <row r="1" ht="39.85" customHeight="1" spans="1:5">
      <c r="A1" s="32" t="s">
        <v>17</v>
      </c>
      <c r="B1" s="32"/>
      <c r="C1" s="32"/>
      <c r="D1" s="32"/>
      <c r="E1" s="32"/>
    </row>
    <row r="2" ht="22.75" customHeight="1" spans="1:5">
      <c r="A2" s="6"/>
      <c r="B2" s="6"/>
      <c r="D2" s="33" t="s">
        <v>40</v>
      </c>
      <c r="E2" s="33"/>
    </row>
    <row r="3" ht="34.15" customHeight="1" spans="1:5">
      <c r="A3" s="8" t="s">
        <v>42</v>
      </c>
      <c r="B3" s="34" t="s">
        <v>477</v>
      </c>
      <c r="C3" s="35" t="s">
        <v>478</v>
      </c>
      <c r="D3" s="35" t="s">
        <v>479</v>
      </c>
      <c r="E3" s="35" t="s">
        <v>343</v>
      </c>
    </row>
    <row r="4" ht="25.6" customHeight="1" spans="1:5">
      <c r="A4" s="27" t="s">
        <v>344</v>
      </c>
      <c r="B4" s="36">
        <v>1856.653693</v>
      </c>
      <c r="C4" s="37">
        <v>2004.3502</v>
      </c>
      <c r="D4" s="38">
        <v>1.07954984150079</v>
      </c>
      <c r="E4" s="39" t="s">
        <v>345</v>
      </c>
    </row>
    <row r="5" ht="25.6" customHeight="1" spans="1:5">
      <c r="A5" s="26" t="s">
        <v>346</v>
      </c>
      <c r="B5" s="36">
        <v>1293.080192</v>
      </c>
      <c r="C5" s="37">
        <v>1382.3802</v>
      </c>
      <c r="D5" s="38">
        <v>1.06905991488577</v>
      </c>
      <c r="E5" s="39" t="s">
        <v>347</v>
      </c>
    </row>
    <row r="6" ht="25.6" customHeight="1" spans="1:5">
      <c r="A6" s="26" t="s">
        <v>348</v>
      </c>
      <c r="B6" s="14">
        <v>254.615301</v>
      </c>
      <c r="C6" s="40">
        <v>287.68</v>
      </c>
      <c r="D6" s="41">
        <v>1.12986139823545</v>
      </c>
      <c r="E6" s="42" t="s">
        <v>349</v>
      </c>
    </row>
    <row r="7" ht="25.6" customHeight="1" spans="1:5">
      <c r="A7" s="26" t="s">
        <v>350</v>
      </c>
      <c r="B7" s="14">
        <v>195.0367</v>
      </c>
      <c r="C7" s="14">
        <v>194.2</v>
      </c>
      <c r="D7" s="15">
        <v>0.995710038162049</v>
      </c>
      <c r="E7" s="43" t="s">
        <v>351</v>
      </c>
    </row>
    <row r="8" ht="25.6" customHeight="1" spans="1:5">
      <c r="A8" s="26" t="s">
        <v>352</v>
      </c>
      <c r="B8" s="14">
        <v>113.9215</v>
      </c>
      <c r="C8" s="14">
        <v>140.09</v>
      </c>
      <c r="D8" s="15">
        <v>1.22970642064931</v>
      </c>
      <c r="E8" s="43" t="s">
        <v>353</v>
      </c>
    </row>
    <row r="9" ht="25.6" customHeight="1" spans="1:5">
      <c r="A9" s="27" t="s">
        <v>354</v>
      </c>
      <c r="B9" s="14">
        <v>258.474484</v>
      </c>
      <c r="C9" s="14">
        <v>323.7702</v>
      </c>
      <c r="D9" s="15">
        <v>1.25261958159089</v>
      </c>
      <c r="E9" s="43" t="s">
        <v>355</v>
      </c>
    </row>
    <row r="10" ht="25.6" customHeight="1" spans="1:5">
      <c r="A10" s="26" t="s">
        <v>356</v>
      </c>
      <c r="B10" s="14">
        <v>201.060065</v>
      </c>
      <c r="C10" s="14">
        <v>233.4002</v>
      </c>
      <c r="D10" s="15">
        <v>1.16084812764783</v>
      </c>
      <c r="E10" s="43" t="s">
        <v>357</v>
      </c>
    </row>
    <row r="11" ht="25.6" customHeight="1" spans="1:5">
      <c r="A11" s="26" t="s">
        <v>358</v>
      </c>
      <c r="B11" s="14">
        <v>0</v>
      </c>
      <c r="C11" s="14">
        <v>0</v>
      </c>
      <c r="D11" s="15">
        <v>0</v>
      </c>
      <c r="E11" s="43" t="s">
        <v>359</v>
      </c>
    </row>
    <row r="12" ht="25.6" customHeight="1" spans="1:5">
      <c r="A12" s="26" t="s">
        <v>360</v>
      </c>
      <c r="B12" s="14">
        <v>0</v>
      </c>
      <c r="C12" s="14">
        <v>0</v>
      </c>
      <c r="D12" s="15">
        <v>0</v>
      </c>
      <c r="E12" s="43" t="s">
        <v>361</v>
      </c>
    </row>
    <row r="13" ht="25.6" customHeight="1" spans="1:5">
      <c r="A13" s="26" t="s">
        <v>362</v>
      </c>
      <c r="B13" s="14">
        <v>0</v>
      </c>
      <c r="C13" s="14">
        <v>0</v>
      </c>
      <c r="D13" s="15">
        <v>0</v>
      </c>
      <c r="E13" s="43" t="s">
        <v>363</v>
      </c>
    </row>
    <row r="14" ht="25.6" customHeight="1" spans="1:5">
      <c r="A14" s="26" t="s">
        <v>364</v>
      </c>
      <c r="B14" s="14">
        <v>9.372</v>
      </c>
      <c r="C14" s="14">
        <v>13</v>
      </c>
      <c r="D14" s="15">
        <v>1.38711054204012</v>
      </c>
      <c r="E14" s="43" t="s">
        <v>365</v>
      </c>
    </row>
    <row r="15" ht="25.6" customHeight="1" spans="1:5">
      <c r="A15" s="26" t="s">
        <v>366</v>
      </c>
      <c r="B15" s="14">
        <v>24.5064</v>
      </c>
      <c r="C15" s="14">
        <v>30</v>
      </c>
      <c r="D15" s="15">
        <v>1.22417001273137</v>
      </c>
      <c r="E15" s="43" t="s">
        <v>367</v>
      </c>
    </row>
    <row r="16" ht="25.6" customHeight="1" spans="1:5">
      <c r="A16" s="26" t="s">
        <v>368</v>
      </c>
      <c r="B16" s="14">
        <v>0</v>
      </c>
      <c r="C16" s="14">
        <v>12</v>
      </c>
      <c r="D16" s="15" t="e">
        <v>#DIV/0!</v>
      </c>
      <c r="E16" s="43" t="s">
        <v>369</v>
      </c>
    </row>
    <row r="17" ht="25.6" customHeight="1" spans="1:5">
      <c r="A17" s="26" t="s">
        <v>370</v>
      </c>
      <c r="B17" s="14">
        <v>3.976932</v>
      </c>
      <c r="C17" s="14">
        <v>6.45</v>
      </c>
      <c r="D17" s="15">
        <v>1.62185322756336</v>
      </c>
      <c r="E17" s="43" t="s">
        <v>371</v>
      </c>
    </row>
    <row r="18" ht="25.6" customHeight="1" spans="1:5">
      <c r="A18" s="26" t="s">
        <v>372</v>
      </c>
      <c r="B18" s="14">
        <v>19.559087</v>
      </c>
      <c r="C18" s="14">
        <v>28</v>
      </c>
      <c r="D18" s="15">
        <v>1.43155966329103</v>
      </c>
      <c r="E18" s="43" t="s">
        <v>373</v>
      </c>
    </row>
    <row r="19" ht="25.6" customHeight="1" spans="1:5">
      <c r="A19" s="26" t="s">
        <v>374</v>
      </c>
      <c r="B19" s="14">
        <v>0</v>
      </c>
      <c r="C19" s="14">
        <v>0.92</v>
      </c>
      <c r="D19" s="15" t="e">
        <v>#DIV/0!</v>
      </c>
      <c r="E19" s="43" t="s">
        <v>375</v>
      </c>
    </row>
    <row r="20" ht="25.6" customHeight="1" spans="1:5">
      <c r="A20" s="27" t="s">
        <v>376</v>
      </c>
      <c r="B20" s="14">
        <v>23.075</v>
      </c>
      <c r="C20" s="14">
        <v>0</v>
      </c>
      <c r="D20" s="15">
        <v>0</v>
      </c>
      <c r="E20" s="43" t="s">
        <v>377</v>
      </c>
    </row>
    <row r="21" ht="25.6" customHeight="1" spans="1:5">
      <c r="A21" s="26" t="s">
        <v>378</v>
      </c>
      <c r="B21" s="14">
        <v>23.075</v>
      </c>
      <c r="C21" s="14">
        <v>0</v>
      </c>
      <c r="D21" s="15">
        <v>0</v>
      </c>
      <c r="E21" s="43" t="s">
        <v>379</v>
      </c>
    </row>
    <row r="22" ht="25.6" customHeight="1" spans="1:5">
      <c r="A22" s="26" t="s">
        <v>380</v>
      </c>
      <c r="B22" s="14">
        <v>0</v>
      </c>
      <c r="C22" s="14">
        <v>0</v>
      </c>
      <c r="D22" s="15">
        <v>0</v>
      </c>
      <c r="E22" s="43" t="s">
        <v>381</v>
      </c>
    </row>
    <row r="23" ht="25.6" customHeight="1" spans="1:5">
      <c r="A23" s="27" t="s">
        <v>382</v>
      </c>
      <c r="B23" s="14">
        <v>2404.427442</v>
      </c>
      <c r="C23" s="14">
        <v>2778.9619</v>
      </c>
      <c r="D23" s="15">
        <v>1.15576866719191</v>
      </c>
      <c r="E23" s="43" t="s">
        <v>383</v>
      </c>
    </row>
    <row r="24" ht="25.6" customHeight="1" spans="1:5">
      <c r="A24" s="26" t="s">
        <v>384</v>
      </c>
      <c r="B24" s="14">
        <v>2309.233799</v>
      </c>
      <c r="C24" s="14">
        <v>2624.7084</v>
      </c>
      <c r="D24" s="15">
        <v>1.13661440480241</v>
      </c>
      <c r="E24" s="43" t="s">
        <v>385</v>
      </c>
    </row>
    <row r="25" ht="25.6" customHeight="1" spans="1:5">
      <c r="A25" s="26" t="s">
        <v>386</v>
      </c>
      <c r="B25" s="14">
        <v>95.193643</v>
      </c>
      <c r="C25" s="14">
        <v>154.2535</v>
      </c>
      <c r="D25" s="15">
        <v>1.62041807770714</v>
      </c>
      <c r="E25" s="43" t="s">
        <v>387</v>
      </c>
    </row>
    <row r="26" ht="25.6" customHeight="1" spans="1:5">
      <c r="A26" s="27" t="s">
        <v>388</v>
      </c>
      <c r="B26" s="14">
        <v>11.5</v>
      </c>
      <c r="C26" s="14">
        <v>0</v>
      </c>
      <c r="D26" s="15">
        <v>0</v>
      </c>
      <c r="E26" s="43" t="s">
        <v>389</v>
      </c>
    </row>
    <row r="27" ht="25.6" customHeight="1" spans="1:5">
      <c r="A27" s="26" t="s">
        <v>390</v>
      </c>
      <c r="B27" s="14">
        <v>11.5</v>
      </c>
      <c r="C27" s="14">
        <v>0</v>
      </c>
      <c r="D27" s="15">
        <v>0</v>
      </c>
      <c r="E27" s="43" t="s">
        <v>391</v>
      </c>
    </row>
    <row r="28" ht="25.6" customHeight="1" spans="1:5">
      <c r="A28" s="27" t="s">
        <v>392</v>
      </c>
      <c r="B28" s="14">
        <v>200.3724</v>
      </c>
      <c r="C28" s="14">
        <v>205.998</v>
      </c>
      <c r="D28" s="15">
        <v>1.02807572300377</v>
      </c>
      <c r="E28" s="43" t="s">
        <v>393</v>
      </c>
    </row>
    <row r="29" ht="25.6" customHeight="1" spans="1:5">
      <c r="A29" s="26" t="s">
        <v>394</v>
      </c>
      <c r="B29" s="14">
        <v>200.3724</v>
      </c>
      <c r="C29" s="14">
        <v>0</v>
      </c>
      <c r="D29" s="15">
        <v>0</v>
      </c>
      <c r="E29" s="43" t="s">
        <v>395</v>
      </c>
    </row>
    <row r="30" ht="25.6" customHeight="1" spans="1:5">
      <c r="A30" s="26" t="s">
        <v>396</v>
      </c>
      <c r="B30" s="14">
        <v>4754.503019</v>
      </c>
      <c r="C30" s="14">
        <v>5313.0803</v>
      </c>
      <c r="D30" s="15">
        <v>1.11748384190057</v>
      </c>
      <c r="E30" s="26"/>
    </row>
    <row r="31" ht="37.65" customHeight="1" spans="1:5">
      <c r="A31" s="25" t="s">
        <v>397</v>
      </c>
      <c r="B31" s="25"/>
      <c r="C31" s="25"/>
      <c r="D31" s="25"/>
      <c r="E31" s="25"/>
    </row>
  </sheetData>
  <mergeCells count="3">
    <mergeCell ref="A1:E1"/>
    <mergeCell ref="D2:E2"/>
    <mergeCell ref="A31:E31"/>
  </mergeCells>
  <pageMargins left="0.314000010490417" right="0.314000010490417" top="0.236000001430511" bottom="0.236000001430511" header="0" footer="0"/>
  <pageSetup paperSize="9" scale="92"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G28" sqref="G28"/>
    </sheetView>
  </sheetViews>
  <sheetFormatPr defaultColWidth="10" defaultRowHeight="13.5" outlineLevelRow="6" outlineLevelCol="3"/>
  <cols>
    <col min="1" max="4" width="21.5" customWidth="1"/>
    <col min="5" max="5" width="9.76666666666667" customWidth="1"/>
  </cols>
  <sheetData>
    <row r="1" ht="39.85" customHeight="1" spans="1:4">
      <c r="A1" s="4" t="s">
        <v>18</v>
      </c>
      <c r="B1" s="4"/>
      <c r="C1" s="4"/>
      <c r="D1" s="4"/>
    </row>
    <row r="2" ht="22.75" customHeight="1" spans="1:4">
      <c r="A2" s="6"/>
      <c r="B2" s="6"/>
      <c r="C2" s="6"/>
      <c r="D2" s="7" t="s">
        <v>28</v>
      </c>
    </row>
    <row r="3" ht="34.15" customHeight="1" spans="1:4">
      <c r="A3" s="8" t="s">
        <v>398</v>
      </c>
      <c r="B3" s="8" t="s">
        <v>477</v>
      </c>
      <c r="C3" s="8" t="s">
        <v>478</v>
      </c>
      <c r="D3" s="8" t="s">
        <v>479</v>
      </c>
    </row>
    <row r="4" ht="25.6" customHeight="1" spans="1:4">
      <c r="A4" s="10" t="s">
        <v>399</v>
      </c>
      <c r="B4" s="10">
        <v>1986.42</v>
      </c>
      <c r="C4" s="30">
        <v>0</v>
      </c>
      <c r="D4" s="31">
        <f>C4/B4</f>
        <v>0</v>
      </c>
    </row>
    <row r="5" ht="25.6" customHeight="1" spans="1:4">
      <c r="A5" s="10" t="s">
        <v>400</v>
      </c>
      <c r="B5" s="10">
        <v>6150.07</v>
      </c>
      <c r="C5" s="10">
        <v>4411.29</v>
      </c>
      <c r="D5" s="31">
        <f>C5/B5</f>
        <v>0.717274762726278</v>
      </c>
    </row>
    <row r="6" ht="25.6" customHeight="1" spans="1:4">
      <c r="A6" s="8"/>
      <c r="B6" s="10"/>
      <c r="C6" s="10"/>
      <c r="D6" s="31"/>
    </row>
    <row r="7" ht="25.6" customHeight="1" spans="1:4">
      <c r="A7" s="10" t="s">
        <v>401</v>
      </c>
      <c r="B7" s="10">
        <f>SUM(B4:B6)</f>
        <v>8136.49</v>
      </c>
      <c r="C7" s="10">
        <f>SUM(C4:C6)</f>
        <v>4411.29</v>
      </c>
      <c r="D7" s="31">
        <f>C7/B7</f>
        <v>0.542161300511646</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workbookViewId="0">
      <pane ySplit="3" topLeftCell="A4" activePane="bottomLeft" state="frozen"/>
      <selection/>
      <selection pane="bottomLeft" activeCell="I18" sqref="I18"/>
    </sheetView>
  </sheetViews>
  <sheetFormatPr defaultColWidth="10" defaultRowHeight="13.5" outlineLevelCol="4"/>
  <cols>
    <col min="1" max="1" width="11.8083333333333" customWidth="1"/>
    <col min="2" max="2" width="40.0083333333333" customWidth="1"/>
    <col min="3" max="3" width="16.4083333333333" customWidth="1"/>
    <col min="4" max="5" width="17.4416666666667" customWidth="1"/>
    <col min="6" max="8" width="9.76666666666667" customWidth="1"/>
  </cols>
  <sheetData>
    <row r="1" ht="39.85" customHeight="1" spans="1:5">
      <c r="A1" s="4" t="s">
        <v>19</v>
      </c>
      <c r="B1" s="4"/>
      <c r="C1" s="4"/>
      <c r="D1" s="4"/>
      <c r="E1" s="4"/>
    </row>
    <row r="2" ht="22.75" customHeight="1" spans="1:5">
      <c r="A2" s="6"/>
      <c r="C2" s="6"/>
      <c r="E2" s="7" t="s">
        <v>40</v>
      </c>
    </row>
    <row r="3" ht="34.15" customHeight="1" spans="1:5">
      <c r="A3" s="8" t="s">
        <v>41</v>
      </c>
      <c r="B3" s="8" t="s">
        <v>42</v>
      </c>
      <c r="C3" s="8" t="s">
        <v>477</v>
      </c>
      <c r="D3" s="8" t="s">
        <v>478</v>
      </c>
      <c r="E3" s="8" t="s">
        <v>479</v>
      </c>
    </row>
    <row r="4" ht="25.6" customHeight="1" spans="1:5">
      <c r="A4" s="26" t="s">
        <v>244</v>
      </c>
      <c r="B4" s="26" t="s">
        <v>245</v>
      </c>
      <c r="C4" s="14">
        <v>3624.34</v>
      </c>
      <c r="D4" s="14">
        <v>4380.88728</v>
      </c>
      <c r="E4" s="15">
        <f>D4/C4</f>
        <v>1.20874070313492</v>
      </c>
    </row>
    <row r="5" ht="25.6" customHeight="1" spans="1:5">
      <c r="A5" s="26" t="s">
        <v>402</v>
      </c>
      <c r="B5" s="26" t="s">
        <v>403</v>
      </c>
      <c r="C5" s="14">
        <v>3620.81568</v>
      </c>
      <c r="D5" s="14">
        <v>4380.88728</v>
      </c>
      <c r="E5" s="15">
        <f t="shared" ref="E5:E20" si="0">D5/C5</f>
        <v>1.2099172305838</v>
      </c>
    </row>
    <row r="6" ht="25.6" customHeight="1" spans="1:5">
      <c r="A6" s="26" t="s">
        <v>404</v>
      </c>
      <c r="B6" s="26" t="s">
        <v>405</v>
      </c>
      <c r="C6" s="14">
        <v>2.9224</v>
      </c>
      <c r="D6" s="14">
        <v>157.37511</v>
      </c>
      <c r="E6" s="15">
        <f t="shared" si="0"/>
        <v>53.8513242540378</v>
      </c>
    </row>
    <row r="7" ht="25.6" customHeight="1" spans="1:5">
      <c r="A7" s="26" t="s">
        <v>406</v>
      </c>
      <c r="B7" s="26" t="s">
        <v>407</v>
      </c>
      <c r="C7" s="14">
        <v>1710.16578</v>
      </c>
      <c r="D7" s="14">
        <v>4182.68132</v>
      </c>
      <c r="E7" s="15">
        <f t="shared" si="0"/>
        <v>2.44577535635171</v>
      </c>
    </row>
    <row r="8" ht="25.6" customHeight="1" spans="1:5">
      <c r="A8" s="26" t="s">
        <v>408</v>
      </c>
      <c r="B8" s="26" t="s">
        <v>409</v>
      </c>
      <c r="C8" s="14"/>
      <c r="D8" s="14">
        <v>36.6667</v>
      </c>
      <c r="E8" s="15">
        <v>0</v>
      </c>
    </row>
    <row r="9" ht="25.6" customHeight="1" spans="1:5">
      <c r="A9" s="26" t="s">
        <v>410</v>
      </c>
      <c r="B9" s="26" t="s">
        <v>411</v>
      </c>
      <c r="C9" s="14">
        <v>1907.7275</v>
      </c>
      <c r="D9" s="14">
        <v>4.16415</v>
      </c>
      <c r="E9" s="15">
        <f t="shared" si="0"/>
        <v>0.00218278029750056</v>
      </c>
    </row>
    <row r="10" ht="25.6" customHeight="1" spans="1:5">
      <c r="A10" s="26">
        <v>21219</v>
      </c>
      <c r="B10" s="26" t="s">
        <v>412</v>
      </c>
      <c r="C10" s="14">
        <v>3.52</v>
      </c>
      <c r="D10" s="14">
        <v>0</v>
      </c>
      <c r="E10" s="15">
        <f t="shared" si="0"/>
        <v>0</v>
      </c>
    </row>
    <row r="11" ht="25.6" customHeight="1" spans="1:5">
      <c r="A11" s="26">
        <v>21201904</v>
      </c>
      <c r="B11" s="26" t="s">
        <v>407</v>
      </c>
      <c r="C11" s="14">
        <v>3.52</v>
      </c>
      <c r="D11" s="14">
        <v>0</v>
      </c>
      <c r="E11" s="15">
        <f t="shared" si="0"/>
        <v>0</v>
      </c>
    </row>
    <row r="12" ht="25.6" customHeight="1" spans="1:5">
      <c r="A12" s="26" t="s">
        <v>256</v>
      </c>
      <c r="B12" s="26" t="s">
        <v>257</v>
      </c>
      <c r="C12" s="14">
        <v>3.12</v>
      </c>
      <c r="D12" s="14">
        <v>0</v>
      </c>
      <c r="E12" s="15">
        <f t="shared" si="0"/>
        <v>0</v>
      </c>
    </row>
    <row r="13" ht="25.6" customHeight="1" spans="1:5">
      <c r="A13" s="26" t="s">
        <v>413</v>
      </c>
      <c r="B13" s="26" t="s">
        <v>414</v>
      </c>
      <c r="C13" s="14">
        <v>3.12</v>
      </c>
      <c r="D13" s="14">
        <v>0</v>
      </c>
      <c r="E13" s="15">
        <f t="shared" si="0"/>
        <v>0</v>
      </c>
    </row>
    <row r="14" ht="25.6" customHeight="1" spans="1:5">
      <c r="A14" s="26" t="s">
        <v>415</v>
      </c>
      <c r="B14" s="26" t="s">
        <v>416</v>
      </c>
      <c r="C14" s="14">
        <v>3.12</v>
      </c>
      <c r="D14" s="14">
        <v>0</v>
      </c>
      <c r="E14" s="15">
        <f t="shared" si="0"/>
        <v>0</v>
      </c>
    </row>
    <row r="15" ht="25.6" customHeight="1" spans="1:5">
      <c r="A15" s="26" t="s">
        <v>417</v>
      </c>
      <c r="B15" s="26" t="s">
        <v>418</v>
      </c>
      <c r="C15" s="14">
        <v>97.74</v>
      </c>
      <c r="D15" s="14">
        <v>30.4</v>
      </c>
      <c r="E15" s="15">
        <f t="shared" si="0"/>
        <v>0.311029261305504</v>
      </c>
    </row>
    <row r="16" ht="25.6" customHeight="1" spans="1:5">
      <c r="A16" s="26" t="s">
        <v>419</v>
      </c>
      <c r="B16" s="26" t="s">
        <v>420</v>
      </c>
      <c r="C16" s="14">
        <v>97.74</v>
      </c>
      <c r="D16" s="14">
        <v>30.4</v>
      </c>
      <c r="E16" s="15">
        <f t="shared" si="0"/>
        <v>0.311029261305504</v>
      </c>
    </row>
    <row r="17" ht="25.6" customHeight="1" spans="1:5">
      <c r="A17" s="26" t="s">
        <v>421</v>
      </c>
      <c r="B17" s="26" t="s">
        <v>422</v>
      </c>
      <c r="C17" s="14">
        <v>97.74</v>
      </c>
      <c r="D17" s="14">
        <v>30.4</v>
      </c>
      <c r="E17" s="15">
        <f t="shared" si="0"/>
        <v>0.311029261305504</v>
      </c>
    </row>
    <row r="18" ht="25.6" customHeight="1" spans="1:5">
      <c r="A18" s="8"/>
      <c r="B18" s="27" t="s">
        <v>339</v>
      </c>
      <c r="C18" s="28"/>
      <c r="D18" s="28"/>
      <c r="E18" s="15">
        <v>0</v>
      </c>
    </row>
    <row r="19" ht="25.6" customHeight="1" spans="1:5">
      <c r="A19" s="8"/>
      <c r="B19" s="27" t="s">
        <v>341</v>
      </c>
      <c r="C19" s="28">
        <v>4411.29</v>
      </c>
      <c r="D19" s="28">
        <v>0</v>
      </c>
      <c r="E19" s="15">
        <f t="shared" si="0"/>
        <v>0</v>
      </c>
    </row>
    <row r="20" ht="25.6" customHeight="1" spans="1:5">
      <c r="A20" s="8"/>
      <c r="B20" s="27" t="s">
        <v>423</v>
      </c>
      <c r="C20" s="28">
        <v>8136.49</v>
      </c>
      <c r="D20" s="28">
        <v>4411.28728</v>
      </c>
      <c r="E20" s="29">
        <f t="shared" si="0"/>
        <v>0.542160966215162</v>
      </c>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19" sqref="C19"/>
    </sheetView>
  </sheetViews>
  <sheetFormatPr defaultColWidth="10" defaultRowHeight="13.5" outlineLevelCol="4"/>
  <cols>
    <col min="1" max="1" width="24.1083333333333" customWidth="1"/>
    <col min="2" max="5" width="18.4666666666667" customWidth="1"/>
    <col min="6" max="6" width="9.76666666666667" customWidth="1"/>
  </cols>
  <sheetData>
    <row r="1" ht="39.85" customHeight="1" spans="1:5">
      <c r="A1" s="4" t="s">
        <v>2</v>
      </c>
      <c r="B1" s="4"/>
      <c r="C1" s="4"/>
      <c r="D1" s="4"/>
      <c r="E1" s="4"/>
    </row>
    <row r="2" ht="22.75" customHeight="1" spans="1:5">
      <c r="A2" s="6"/>
      <c r="C2" s="6"/>
      <c r="D2" s="6"/>
      <c r="E2" s="7" t="s">
        <v>28</v>
      </c>
    </row>
    <row r="3" ht="34.15" customHeight="1" spans="1:5">
      <c r="A3" s="8" t="s">
        <v>29</v>
      </c>
      <c r="B3" s="8" t="s">
        <v>30</v>
      </c>
      <c r="C3" s="8" t="s">
        <v>31</v>
      </c>
      <c r="D3" s="8" t="s">
        <v>32</v>
      </c>
      <c r="E3" s="8" t="s">
        <v>33</v>
      </c>
    </row>
    <row r="4" ht="25.6" customHeight="1" spans="1:5">
      <c r="A4" s="10" t="s">
        <v>34</v>
      </c>
      <c r="B4" s="30">
        <v>23000</v>
      </c>
      <c r="C4" s="30">
        <v>26643.43</v>
      </c>
      <c r="D4" s="30">
        <v>26643.43</v>
      </c>
      <c r="E4" s="30"/>
    </row>
    <row r="5" ht="25.6" customHeight="1" spans="1:5">
      <c r="A5" s="10" t="s">
        <v>35</v>
      </c>
      <c r="B5" s="30">
        <v>5958.82</v>
      </c>
      <c r="C5" s="30">
        <v>9192.75</v>
      </c>
      <c r="D5" s="30">
        <v>9192.75</v>
      </c>
      <c r="E5" s="30"/>
    </row>
    <row r="6" ht="25.6" customHeight="1" spans="1:5">
      <c r="A6" s="8"/>
      <c r="B6" s="30"/>
      <c r="C6" s="30"/>
      <c r="D6" s="30"/>
      <c r="E6" s="30"/>
    </row>
    <row r="7" ht="25.6" customHeight="1" spans="1:5">
      <c r="A7" s="10"/>
      <c r="B7" s="30"/>
      <c r="C7" s="30"/>
      <c r="D7" s="30"/>
      <c r="E7" s="30"/>
    </row>
    <row r="8" ht="25.6" customHeight="1" spans="1:5">
      <c r="A8" s="10" t="s">
        <v>36</v>
      </c>
      <c r="B8" s="30">
        <f>B4+B5</f>
        <v>28958.82</v>
      </c>
      <c r="C8" s="30">
        <f>SUM(C4:C7)</f>
        <v>35836.18</v>
      </c>
      <c r="D8" s="30">
        <f>SUM(D4:D7)</f>
        <v>35836.18</v>
      </c>
      <c r="E8" s="30"/>
    </row>
    <row r="9" ht="25.6" customHeight="1" spans="1:5">
      <c r="A9" s="10" t="s">
        <v>37</v>
      </c>
      <c r="B9" s="30">
        <v>5944.88</v>
      </c>
      <c r="C9" s="30">
        <v>5944.88</v>
      </c>
      <c r="D9" s="30">
        <v>5944.88</v>
      </c>
      <c r="E9" s="30"/>
    </row>
    <row r="10" ht="25.6" customHeight="1" spans="1:5">
      <c r="A10" s="10" t="s">
        <v>38</v>
      </c>
      <c r="B10" s="30">
        <v>120.46</v>
      </c>
      <c r="C10" s="30">
        <v>120.46</v>
      </c>
      <c r="D10" s="30">
        <v>120.46</v>
      </c>
      <c r="E10" s="30"/>
    </row>
    <row r="11" ht="25.6" customHeight="1" spans="1:5">
      <c r="A11" s="10"/>
      <c r="B11" s="30"/>
      <c r="C11" s="30"/>
      <c r="D11" s="30"/>
      <c r="E11" s="30"/>
    </row>
    <row r="12" ht="25.6" customHeight="1" spans="1:5">
      <c r="A12" s="10" t="s">
        <v>39</v>
      </c>
      <c r="B12" s="30">
        <f>SUM(B8:B11)</f>
        <v>35024.16</v>
      </c>
      <c r="C12" s="30">
        <f>SUM(C8:C10)</f>
        <v>41901.52</v>
      </c>
      <c r="D12" s="30">
        <f>SUM(D8:D10)</f>
        <v>41901.52</v>
      </c>
      <c r="E12" s="30"/>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20</v>
      </c>
      <c r="B1" s="4"/>
      <c r="C1" s="4"/>
      <c r="D1" s="4"/>
    </row>
    <row r="2" ht="22.75" customHeight="1" spans="1:4">
      <c r="A2" s="6"/>
      <c r="B2" s="6"/>
      <c r="C2" s="6"/>
      <c r="D2" s="7" t="s">
        <v>28</v>
      </c>
    </row>
    <row r="3" ht="34.15" customHeight="1" spans="1:4">
      <c r="A3" s="8" t="s">
        <v>424</v>
      </c>
      <c r="B3" s="8" t="s">
        <v>477</v>
      </c>
      <c r="C3" s="8" t="s">
        <v>478</v>
      </c>
      <c r="D3" s="8" t="s">
        <v>479</v>
      </c>
    </row>
    <row r="4" ht="25.6" customHeight="1" spans="1:4">
      <c r="A4" s="10" t="s">
        <v>426</v>
      </c>
      <c r="B4" s="10"/>
      <c r="C4" s="10"/>
      <c r="D4" s="10"/>
    </row>
    <row r="5" ht="25.6" customHeight="1" spans="1:4">
      <c r="A5" s="10" t="s">
        <v>498</v>
      </c>
      <c r="B5" s="10"/>
      <c r="C5" s="10"/>
      <c r="D5" s="10"/>
    </row>
    <row r="6" ht="25.6" customHeight="1" spans="1:4">
      <c r="A6" s="10"/>
      <c r="B6" s="10"/>
      <c r="C6" s="10"/>
      <c r="D6" s="10"/>
    </row>
    <row r="7" ht="25.6" customHeight="1" spans="1:4">
      <c r="A7" s="10" t="s">
        <v>428</v>
      </c>
      <c r="B7" s="10"/>
      <c r="C7" s="10"/>
      <c r="D7" s="10"/>
    </row>
    <row r="8" ht="25.6" customHeight="1" spans="1:4">
      <c r="A8" s="10" t="s">
        <v>429</v>
      </c>
      <c r="B8" s="10"/>
      <c r="C8" s="10"/>
      <c r="D8" s="10"/>
    </row>
    <row r="9" ht="19.9" customHeight="1" spans="1:4">
      <c r="A9" s="25" t="s">
        <v>430</v>
      </c>
      <c r="B9" s="25"/>
      <c r="C9" s="25"/>
      <c r="D9" s="25"/>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4" t="s">
        <v>21</v>
      </c>
      <c r="B1" s="4"/>
      <c r="C1" s="4"/>
      <c r="D1" s="4"/>
    </row>
    <row r="2" ht="22.75" customHeight="1" spans="1:4">
      <c r="A2" s="6"/>
      <c r="B2" s="6"/>
      <c r="C2" s="6"/>
      <c r="D2" s="7" t="s">
        <v>28</v>
      </c>
    </row>
    <row r="3" ht="34.15" customHeight="1" spans="1:4">
      <c r="A3" s="8" t="s">
        <v>424</v>
      </c>
      <c r="B3" s="8" t="s">
        <v>477</v>
      </c>
      <c r="C3" s="8" t="s">
        <v>478</v>
      </c>
      <c r="D3" s="8" t="s">
        <v>479</v>
      </c>
    </row>
    <row r="4" ht="25.6" customHeight="1" spans="1:4">
      <c r="A4" s="10" t="s">
        <v>431</v>
      </c>
      <c r="B4" s="10"/>
      <c r="C4" s="10"/>
      <c r="D4" s="10"/>
    </row>
    <row r="5" ht="25.6" customHeight="1" spans="1:4">
      <c r="A5" s="10" t="s">
        <v>432</v>
      </c>
      <c r="B5" s="10"/>
      <c r="C5" s="10"/>
      <c r="D5" s="10"/>
    </row>
    <row r="6" ht="25.6" customHeight="1" spans="1:4">
      <c r="A6" s="10" t="s">
        <v>433</v>
      </c>
      <c r="B6" s="10"/>
      <c r="C6" s="10"/>
      <c r="D6" s="10"/>
    </row>
    <row r="7" ht="25.6" customHeight="1" spans="1:4">
      <c r="A7" s="10"/>
      <c r="B7" s="10"/>
      <c r="C7" s="10"/>
      <c r="D7" s="10"/>
    </row>
    <row r="8" ht="25.6" customHeight="1" spans="1:4">
      <c r="A8" s="10"/>
      <c r="B8" s="10"/>
      <c r="C8" s="10"/>
      <c r="D8" s="10"/>
    </row>
    <row r="9" ht="25.6" customHeight="1" spans="1:4">
      <c r="A9" s="10" t="s">
        <v>434</v>
      </c>
      <c r="B9" s="10"/>
      <c r="C9" s="10"/>
      <c r="D9" s="10"/>
    </row>
    <row r="10" ht="25.6" customHeight="1" spans="1:4">
      <c r="A10" s="10" t="s">
        <v>339</v>
      </c>
      <c r="B10" s="10"/>
      <c r="C10" s="10"/>
      <c r="D10" s="10"/>
    </row>
    <row r="11" ht="25.6" customHeight="1" spans="1:4">
      <c r="A11" s="10" t="s">
        <v>435</v>
      </c>
      <c r="B11" s="10"/>
      <c r="C11" s="10"/>
      <c r="D11" s="10"/>
    </row>
    <row r="12" ht="19.9" customHeight="1" spans="1:4">
      <c r="A12" s="25" t="s">
        <v>430</v>
      </c>
      <c r="B12" s="25"/>
      <c r="C12" s="25"/>
      <c r="D12" s="25"/>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4" t="s">
        <v>22</v>
      </c>
      <c r="B1" s="4"/>
      <c r="C1" s="4"/>
      <c r="D1" s="4"/>
    </row>
    <row r="2" ht="22.75" customHeight="1" spans="1:4">
      <c r="A2" s="6"/>
      <c r="B2" s="6"/>
      <c r="C2" s="6"/>
      <c r="D2" s="7" t="s">
        <v>28</v>
      </c>
    </row>
    <row r="3" ht="34.15" customHeight="1" spans="1:4">
      <c r="A3" s="8" t="s">
        <v>436</v>
      </c>
      <c r="B3" s="8" t="s">
        <v>477</v>
      </c>
      <c r="C3" s="8" t="s">
        <v>478</v>
      </c>
      <c r="D3" s="8" t="s">
        <v>479</v>
      </c>
    </row>
    <row r="4" ht="25.6" customHeight="1" spans="1:4">
      <c r="A4" s="10" t="s">
        <v>437</v>
      </c>
      <c r="B4" s="10"/>
      <c r="C4" s="10"/>
      <c r="D4" s="10"/>
    </row>
    <row r="5" ht="25.6" customHeight="1" spans="1:4">
      <c r="A5" s="10" t="s">
        <v>438</v>
      </c>
      <c r="B5" s="10"/>
      <c r="C5" s="10"/>
      <c r="D5" s="10"/>
    </row>
    <row r="6" ht="19.9" customHeight="1" spans="1:4">
      <c r="A6" s="25" t="s">
        <v>439</v>
      </c>
      <c r="B6" s="25"/>
      <c r="C6" s="25"/>
      <c r="D6" s="25"/>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4" t="s">
        <v>23</v>
      </c>
      <c r="B1" s="4"/>
      <c r="C1" s="4"/>
      <c r="D1" s="4"/>
    </row>
    <row r="2" ht="22.75" customHeight="1" spans="1:4">
      <c r="A2" s="6"/>
      <c r="B2" s="6"/>
      <c r="C2" s="6"/>
      <c r="D2" s="7" t="s">
        <v>28</v>
      </c>
    </row>
    <row r="3" ht="34.15" customHeight="1" spans="1:4">
      <c r="A3" s="8" t="s">
        <v>436</v>
      </c>
      <c r="B3" s="8" t="s">
        <v>477</v>
      </c>
      <c r="C3" s="8" t="s">
        <v>478</v>
      </c>
      <c r="D3" s="8" t="s">
        <v>479</v>
      </c>
    </row>
    <row r="4" ht="25.6" customHeight="1" spans="1:4">
      <c r="A4" s="10" t="s">
        <v>440</v>
      </c>
      <c r="B4" s="10"/>
      <c r="C4" s="10"/>
      <c r="D4" s="10"/>
    </row>
    <row r="5" ht="25.6" customHeight="1" spans="1:4">
      <c r="A5" s="10" t="s">
        <v>441</v>
      </c>
      <c r="B5" s="10"/>
      <c r="C5" s="10"/>
      <c r="D5" s="10"/>
    </row>
    <row r="6" ht="19.9" customHeight="1" spans="1:4">
      <c r="A6" s="25" t="s">
        <v>439</v>
      </c>
      <c r="B6" s="25"/>
      <c r="C6" s="25"/>
      <c r="D6" s="25"/>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workbookViewId="0">
      <selection activeCell="B17" sqref="B17"/>
    </sheetView>
  </sheetViews>
  <sheetFormatPr defaultColWidth="10" defaultRowHeight="13.5" outlineLevelCol="4"/>
  <cols>
    <col min="1" max="1" width="8.55" customWidth="1"/>
    <col min="2" max="2" width="43.875" customWidth="1"/>
    <col min="3" max="5" width="18.4666666666667" customWidth="1"/>
    <col min="6" max="6" width="9.76666666666667" customWidth="1"/>
  </cols>
  <sheetData>
    <row r="1" ht="39.85" customHeight="1" spans="1:5">
      <c r="A1" s="4" t="s">
        <v>499</v>
      </c>
      <c r="B1" s="4"/>
      <c r="C1" s="4"/>
      <c r="D1" s="4"/>
      <c r="E1" s="4"/>
    </row>
    <row r="2" ht="22.75" customHeight="1" spans="1:5">
      <c r="A2" s="6"/>
      <c r="C2" s="6"/>
      <c r="D2" s="6"/>
      <c r="E2" s="7" t="s">
        <v>28</v>
      </c>
    </row>
    <row r="3" ht="34.15" customHeight="1" spans="1:5">
      <c r="A3" s="8" t="s">
        <v>443</v>
      </c>
      <c r="B3" s="8" t="s">
        <v>444</v>
      </c>
      <c r="C3" s="16" t="s">
        <v>477</v>
      </c>
      <c r="D3" s="16" t="s">
        <v>478</v>
      </c>
      <c r="E3" s="16" t="s">
        <v>479</v>
      </c>
    </row>
    <row r="4" ht="25.6" customHeight="1" spans="1:5">
      <c r="A4" s="17">
        <v>1</v>
      </c>
      <c r="B4" s="18" t="s">
        <v>445</v>
      </c>
      <c r="C4" s="19">
        <v>57.46</v>
      </c>
      <c r="D4" s="20">
        <v>40</v>
      </c>
      <c r="E4" s="21">
        <f>D4/C4</f>
        <v>0.696136442742778</v>
      </c>
    </row>
    <row r="5" ht="25.6" customHeight="1" spans="1:5">
      <c r="A5" s="17">
        <v>2</v>
      </c>
      <c r="B5" s="18" t="s">
        <v>446</v>
      </c>
      <c r="C5" s="19">
        <v>101.85</v>
      </c>
      <c r="D5" s="20">
        <v>70</v>
      </c>
      <c r="E5" s="21">
        <f t="shared" ref="E5:E14" si="0">D5/C5</f>
        <v>0.687285223367698</v>
      </c>
    </row>
    <row r="6" ht="25.6" customHeight="1" spans="1:5">
      <c r="A6" s="17">
        <v>3</v>
      </c>
      <c r="B6" s="18" t="s">
        <v>447</v>
      </c>
      <c r="C6" s="19">
        <v>74.15</v>
      </c>
      <c r="D6" s="20">
        <v>51</v>
      </c>
      <c r="E6" s="21">
        <f t="shared" si="0"/>
        <v>0.687795010114632</v>
      </c>
    </row>
    <row r="7" ht="25.6" customHeight="1" spans="1:5">
      <c r="A7" s="17">
        <v>4</v>
      </c>
      <c r="B7" s="18" t="s">
        <v>448</v>
      </c>
      <c r="C7" s="19">
        <v>61.97</v>
      </c>
      <c r="D7" s="20">
        <v>42</v>
      </c>
      <c r="E7" s="21">
        <f t="shared" si="0"/>
        <v>0.677747297079232</v>
      </c>
    </row>
    <row r="8" ht="25.6" customHeight="1" spans="1:5">
      <c r="A8" s="17">
        <v>5</v>
      </c>
      <c r="B8" s="18" t="s">
        <v>449</v>
      </c>
      <c r="C8" s="19">
        <v>53.59</v>
      </c>
      <c r="D8" s="20">
        <v>37</v>
      </c>
      <c r="E8" s="21">
        <f t="shared" si="0"/>
        <v>0.690427318529576</v>
      </c>
    </row>
    <row r="9" ht="25.6" customHeight="1" spans="1:5">
      <c r="A9" s="17">
        <v>6</v>
      </c>
      <c r="B9" s="18" t="s">
        <v>450</v>
      </c>
      <c r="C9" s="19">
        <v>23.56</v>
      </c>
      <c r="D9" s="20">
        <v>17</v>
      </c>
      <c r="E9" s="21">
        <f t="shared" si="0"/>
        <v>0.721561969439728</v>
      </c>
    </row>
    <row r="10" ht="25.6" customHeight="1" spans="1:5">
      <c r="A10" s="17">
        <v>7</v>
      </c>
      <c r="B10" s="18" t="s">
        <v>451</v>
      </c>
      <c r="C10" s="19">
        <v>66.74</v>
      </c>
      <c r="D10" s="20">
        <v>46</v>
      </c>
      <c r="E10" s="21">
        <f t="shared" si="0"/>
        <v>0.689241833982619</v>
      </c>
    </row>
    <row r="11" ht="25.6" customHeight="1" spans="1:5">
      <c r="A11" s="17">
        <v>8</v>
      </c>
      <c r="B11" s="18" t="s">
        <v>452</v>
      </c>
      <c r="C11" s="19">
        <v>53.04</v>
      </c>
      <c r="D11" s="20">
        <v>36</v>
      </c>
      <c r="E11" s="21">
        <f t="shared" si="0"/>
        <v>0.678733031674208</v>
      </c>
    </row>
    <row r="12" ht="25.6" customHeight="1" spans="1:5">
      <c r="A12" s="17">
        <v>9</v>
      </c>
      <c r="B12" s="18" t="s">
        <v>453</v>
      </c>
      <c r="C12" s="19">
        <v>78.33</v>
      </c>
      <c r="D12" s="20">
        <v>54</v>
      </c>
      <c r="E12" s="21">
        <f t="shared" si="0"/>
        <v>0.689391037916507</v>
      </c>
    </row>
    <row r="13" ht="25.6" customHeight="1" spans="1:5">
      <c r="A13" s="17">
        <v>10</v>
      </c>
      <c r="B13" s="18" t="s">
        <v>454</v>
      </c>
      <c r="C13" s="19">
        <v>24</v>
      </c>
      <c r="D13" s="20">
        <v>20</v>
      </c>
      <c r="E13" s="21">
        <f t="shared" si="0"/>
        <v>0.833333333333333</v>
      </c>
    </row>
    <row r="14" ht="25.6" customHeight="1" spans="1:5">
      <c r="A14" s="17">
        <v>11</v>
      </c>
      <c r="B14" s="18" t="s">
        <v>455</v>
      </c>
      <c r="C14" s="19">
        <v>126.04</v>
      </c>
      <c r="D14" s="20">
        <v>87</v>
      </c>
      <c r="E14" s="21">
        <f t="shared" si="0"/>
        <v>0.690257061250397</v>
      </c>
    </row>
    <row r="15" ht="25.6" customHeight="1" spans="1:5">
      <c r="A15" s="10"/>
      <c r="B15" s="22"/>
      <c r="C15" s="23"/>
      <c r="D15" s="23"/>
      <c r="E15" s="21"/>
    </row>
    <row r="16" ht="25.6" customHeight="1" spans="1:5">
      <c r="A16" s="10"/>
      <c r="B16" s="22"/>
      <c r="C16" s="23"/>
      <c r="D16" s="23"/>
      <c r="E16" s="21"/>
    </row>
    <row r="17" ht="25.6" customHeight="1" spans="1:5">
      <c r="A17" s="10"/>
      <c r="B17" s="22"/>
      <c r="C17" s="23"/>
      <c r="D17" s="23"/>
      <c r="E17" s="21"/>
    </row>
    <row r="18" ht="25.6" customHeight="1" spans="1:5">
      <c r="A18" s="10"/>
      <c r="B18" s="22"/>
      <c r="C18" s="23"/>
      <c r="D18" s="23"/>
      <c r="E18" s="21"/>
    </row>
    <row r="19" ht="25.6" customHeight="1" spans="1:5">
      <c r="A19" s="10"/>
      <c r="B19" s="22"/>
      <c r="C19" s="23"/>
      <c r="D19" s="23"/>
      <c r="E19" s="21"/>
    </row>
    <row r="20" ht="25.6" customHeight="1" spans="1:5">
      <c r="A20" s="10"/>
      <c r="B20" s="22" t="s">
        <v>456</v>
      </c>
      <c r="C20" s="24">
        <f>SUM(C4:C19)</f>
        <v>720.73</v>
      </c>
      <c r="D20" s="24">
        <f>SUM(D4:D19)</f>
        <v>500</v>
      </c>
      <c r="E20" s="21">
        <f>D20/C20</f>
        <v>0.693741068083748</v>
      </c>
    </row>
  </sheetData>
  <mergeCells count="1">
    <mergeCell ref="A1:E1"/>
  </mergeCells>
  <pageMargins left="0.314000010490417" right="0.314000010490417" top="0.236000001430511" bottom="0.236000001430511"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G16" sqref="G16"/>
    </sheetView>
  </sheetViews>
  <sheetFormatPr defaultColWidth="10" defaultRowHeight="13.5" outlineLevelCol="3"/>
  <cols>
    <col min="1" max="4" width="24.6166666666667" customWidth="1"/>
    <col min="5" max="5" width="9.76666666666667" customWidth="1"/>
  </cols>
  <sheetData>
    <row r="1" ht="39.85" customHeight="1" spans="1:4">
      <c r="A1" s="4" t="s">
        <v>25</v>
      </c>
      <c r="B1" s="4"/>
      <c r="C1" s="4"/>
      <c r="D1" s="4"/>
    </row>
    <row r="2" ht="22.75" customHeight="1" spans="1:4">
      <c r="A2" s="6"/>
      <c r="B2" s="6"/>
      <c r="C2" s="6"/>
      <c r="D2" s="7" t="s">
        <v>40</v>
      </c>
    </row>
    <row r="3" ht="34.15" customHeight="1" spans="1:4">
      <c r="A3" s="8" t="s">
        <v>457</v>
      </c>
      <c r="B3" s="8" t="s">
        <v>477</v>
      </c>
      <c r="C3" s="8" t="s">
        <v>478</v>
      </c>
      <c r="D3" s="8" t="s">
        <v>479</v>
      </c>
    </row>
    <row r="4" ht="25.6" customHeight="1" spans="1:4">
      <c r="A4" s="10" t="s">
        <v>459</v>
      </c>
      <c r="B4" s="14">
        <v>0</v>
      </c>
      <c r="C4" s="14">
        <v>12</v>
      </c>
      <c r="D4" s="15">
        <v>0</v>
      </c>
    </row>
    <row r="5" ht="25.6" customHeight="1" spans="1:4">
      <c r="A5" s="10" t="s">
        <v>460</v>
      </c>
      <c r="B5" s="14">
        <v>24.5064</v>
      </c>
      <c r="C5" s="14">
        <v>30</v>
      </c>
      <c r="D5" s="15">
        <v>1.22417001273137</v>
      </c>
    </row>
    <row r="6" ht="25.6" customHeight="1" spans="1:4">
      <c r="A6" s="10" t="s">
        <v>461</v>
      </c>
      <c r="B6" s="14">
        <v>28.956932</v>
      </c>
      <c r="C6" s="14">
        <v>6.45</v>
      </c>
      <c r="D6" s="15">
        <v>0.222744591864912</v>
      </c>
    </row>
    <row r="7" ht="25.6" customHeight="1" spans="1:4">
      <c r="A7" s="10" t="s">
        <v>462</v>
      </c>
      <c r="B7" s="14">
        <v>24.98</v>
      </c>
      <c r="C7" s="14">
        <v>0</v>
      </c>
      <c r="D7" s="15">
        <v>0</v>
      </c>
    </row>
    <row r="8" ht="25.6" customHeight="1" spans="1:4">
      <c r="A8" s="10" t="s">
        <v>463</v>
      </c>
      <c r="B8" s="14">
        <v>3.976932</v>
      </c>
      <c r="C8" s="14">
        <v>6.45</v>
      </c>
      <c r="D8" s="15">
        <v>1.62185322756336</v>
      </c>
    </row>
    <row r="9" ht="25.6" customHeight="1" spans="1:4">
      <c r="A9" s="10" t="s">
        <v>464</v>
      </c>
      <c r="B9" s="14">
        <v>53.463332</v>
      </c>
      <c r="C9" s="14">
        <v>48.45</v>
      </c>
      <c r="D9" s="15">
        <v>0.906228590466453</v>
      </c>
    </row>
    <row r="10" ht="37.65" customHeight="1" spans="1:4">
      <c r="A10" s="6" t="s">
        <v>500</v>
      </c>
      <c r="B10" s="6"/>
      <c r="C10" s="6"/>
      <c r="D10" s="6"/>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1"/>
  <sheetViews>
    <sheetView workbookViewId="0">
      <selection activeCell="F24" sqref="F24"/>
    </sheetView>
  </sheetViews>
  <sheetFormatPr defaultColWidth="10" defaultRowHeight="13.5" outlineLevelCol="2"/>
  <cols>
    <col min="1" max="1" width="7.875" customWidth="1"/>
    <col min="2" max="2" width="39.625" customWidth="1"/>
    <col min="3" max="3" width="26.1916666666667" customWidth="1"/>
    <col min="4" max="4" width="9.76666666666667" customWidth="1"/>
  </cols>
  <sheetData>
    <row r="1" ht="39.85" customHeight="1" spans="1:3">
      <c r="A1" s="4" t="s">
        <v>26</v>
      </c>
      <c r="B1" s="4"/>
      <c r="C1" s="4"/>
    </row>
    <row r="2" ht="22.75" customHeight="1" spans="1:3">
      <c r="A2" s="5"/>
      <c r="B2" s="6"/>
      <c r="C2" s="7" t="s">
        <v>40</v>
      </c>
    </row>
    <row r="3" ht="34.15" customHeight="1" spans="1:3">
      <c r="A3" s="8" t="s">
        <v>443</v>
      </c>
      <c r="B3" s="8" t="s">
        <v>457</v>
      </c>
      <c r="C3" s="8" t="s">
        <v>30</v>
      </c>
    </row>
    <row r="4" ht="22.75" customHeight="1" spans="1:3">
      <c r="A4" s="9"/>
      <c r="B4" s="10"/>
      <c r="C4" s="10"/>
    </row>
    <row r="5" ht="22.75" customHeight="1" spans="1:3">
      <c r="A5" s="9"/>
      <c r="B5" s="10"/>
      <c r="C5" s="10"/>
    </row>
    <row r="6" ht="22.75" customHeight="1" spans="1:3">
      <c r="A6" s="9"/>
      <c r="B6" s="10"/>
      <c r="C6" s="10"/>
    </row>
    <row r="7" ht="22.75" customHeight="1" spans="1:3">
      <c r="A7" s="9"/>
      <c r="B7" s="10"/>
      <c r="C7" s="10"/>
    </row>
    <row r="8" ht="22.75" customHeight="1" spans="1:3">
      <c r="A8" s="9"/>
      <c r="B8" s="10"/>
      <c r="C8" s="10"/>
    </row>
    <row r="9" ht="22.75" customHeight="1" spans="1:3">
      <c r="A9" s="9"/>
      <c r="B9" s="10"/>
      <c r="C9" s="10"/>
    </row>
    <row r="10" ht="22.75" customHeight="1" spans="1:3">
      <c r="A10" s="9"/>
      <c r="B10" s="10"/>
      <c r="C10" s="10"/>
    </row>
    <row r="11" ht="22.75" customHeight="1" spans="1:3">
      <c r="A11" s="9"/>
      <c r="B11" s="10"/>
      <c r="C11" s="10"/>
    </row>
    <row r="12" ht="22.75" customHeight="1" spans="1:3">
      <c r="A12" s="9"/>
      <c r="B12" s="10"/>
      <c r="C12" s="10"/>
    </row>
    <row r="13" ht="22.75" customHeight="1" spans="1:3">
      <c r="A13" s="9"/>
      <c r="B13" s="10"/>
      <c r="C13" s="10"/>
    </row>
    <row r="14" ht="22.75" customHeight="1" spans="1:3">
      <c r="A14" s="9"/>
      <c r="B14" s="10"/>
      <c r="C14" s="10"/>
    </row>
    <row r="15" ht="22.75" customHeight="1" spans="1:3">
      <c r="A15" s="9"/>
      <c r="B15" s="10"/>
      <c r="C15" s="10"/>
    </row>
    <row r="16" ht="22.75" customHeight="1" spans="1:3">
      <c r="A16" s="9"/>
      <c r="B16" s="10"/>
      <c r="C16" s="10"/>
    </row>
    <row r="17" ht="22.75" customHeight="1" spans="1:3">
      <c r="A17" s="9"/>
      <c r="B17" s="10"/>
      <c r="C17" s="10"/>
    </row>
    <row r="18" ht="22.75" customHeight="1" spans="1:3">
      <c r="A18" s="9"/>
      <c r="B18" s="10"/>
      <c r="C18" s="10"/>
    </row>
    <row r="19" ht="22.75" customHeight="1" spans="1:3">
      <c r="A19" s="9"/>
      <c r="B19" s="10"/>
      <c r="C19" s="10"/>
    </row>
    <row r="20" ht="22.75" customHeight="1" spans="1:3">
      <c r="A20" s="11"/>
      <c r="B20" s="12"/>
      <c r="C20" s="12"/>
    </row>
    <row r="21" ht="22.75" customHeight="1" spans="1:3">
      <c r="A21" s="13" t="s">
        <v>467</v>
      </c>
      <c r="B21" s="13"/>
      <c r="C21" s="13"/>
    </row>
  </sheetData>
  <mergeCells count="2">
    <mergeCell ref="A1:C1"/>
    <mergeCell ref="A21:C21"/>
  </mergeCells>
  <pageMargins left="0.314000010490417" right="0.314000010490417" top="0.236000001430511" bottom="0.236000001430511"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A24" sqref="A24"/>
    </sheetView>
  </sheetViews>
  <sheetFormatPr defaultColWidth="10" defaultRowHeight="13.5"/>
  <cols>
    <col min="1" max="1" width="139.25" customWidth="1"/>
    <col min="2" max="2" width="9.76666666666667" customWidth="1"/>
  </cols>
  <sheetData>
    <row r="1" ht="51.25" customHeight="1" spans="1:1">
      <c r="A1" s="1" t="s">
        <v>501</v>
      </c>
    </row>
    <row r="2" ht="25.6" customHeight="1" spans="1:1">
      <c r="A2" s="2" t="s">
        <v>502</v>
      </c>
    </row>
    <row r="3" ht="34.15" customHeight="1" spans="1:1">
      <c r="A3" s="3" t="s">
        <v>503</v>
      </c>
    </row>
    <row r="4" ht="25.6" customHeight="1" spans="1:1">
      <c r="A4" s="2" t="s">
        <v>504</v>
      </c>
    </row>
    <row r="5" ht="24.1" customHeight="1" spans="1:1">
      <c r="A5" s="3" t="s">
        <v>505</v>
      </c>
    </row>
    <row r="6" ht="25.6" customHeight="1" spans="1:1">
      <c r="A6" s="2" t="s">
        <v>506</v>
      </c>
    </row>
    <row r="7" ht="96" customHeight="1" spans="1:1">
      <c r="A7" s="3" t="s">
        <v>507</v>
      </c>
    </row>
    <row r="8" ht="25.6" customHeight="1" spans="1:1">
      <c r="A8" s="2" t="s">
        <v>508</v>
      </c>
    </row>
    <row r="9" ht="46.7" customHeight="1" spans="1:1">
      <c r="A9" s="3" t="s">
        <v>509</v>
      </c>
    </row>
    <row r="10" ht="46.7" customHeight="1" spans="1:1">
      <c r="A10" s="3" t="s">
        <v>510</v>
      </c>
    </row>
    <row r="11" ht="42.2" customHeight="1" spans="1:1">
      <c r="A11" s="3" t="s">
        <v>511</v>
      </c>
    </row>
    <row r="12" ht="58.75" customHeight="1" spans="1:1">
      <c r="A12" s="3" t="s">
        <v>512</v>
      </c>
    </row>
    <row r="13" ht="25.6" customHeight="1" spans="1:1">
      <c r="A13" s="2" t="s">
        <v>513</v>
      </c>
    </row>
    <row r="14" ht="26.35" customHeight="1" spans="1:1">
      <c r="A14" s="3" t="s">
        <v>514</v>
      </c>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3"/>
  <sheetViews>
    <sheetView workbookViewId="0">
      <pane ySplit="3" topLeftCell="A4" activePane="bottomLeft" state="frozen"/>
      <selection/>
      <selection pane="bottomLeft" activeCell="D166" sqref="D166"/>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 min="7" max="9" width="9.76666666666667" customWidth="1"/>
  </cols>
  <sheetData>
    <row r="1" ht="39.85" customHeight="1" spans="1:6">
      <c r="A1" s="4" t="s">
        <v>3</v>
      </c>
      <c r="B1" s="4"/>
      <c r="C1" s="4"/>
      <c r="D1" s="4"/>
      <c r="E1" s="4"/>
      <c r="F1" s="4"/>
    </row>
    <row r="2" ht="22.75" customHeight="1" spans="1:6">
      <c r="A2" s="6"/>
      <c r="C2" s="6"/>
      <c r="D2" s="6"/>
      <c r="F2" s="7" t="s">
        <v>40</v>
      </c>
    </row>
    <row r="3" ht="34.15" customHeight="1" spans="1:6">
      <c r="A3" s="8" t="s">
        <v>41</v>
      </c>
      <c r="B3" s="8" t="s">
        <v>42</v>
      </c>
      <c r="C3" s="8" t="s">
        <v>30</v>
      </c>
      <c r="D3" s="8" t="s">
        <v>31</v>
      </c>
      <c r="E3" s="8" t="s">
        <v>32</v>
      </c>
      <c r="F3" s="8" t="s">
        <v>33</v>
      </c>
    </row>
    <row r="4" ht="25.6" customHeight="1" spans="1:6">
      <c r="A4" s="26" t="s">
        <v>43</v>
      </c>
      <c r="B4" s="26" t="s">
        <v>44</v>
      </c>
      <c r="C4" s="14">
        <v>3033.94858</v>
      </c>
      <c r="D4" s="14">
        <v>2809.55</v>
      </c>
      <c r="E4" s="14">
        <v>2710.54</v>
      </c>
      <c r="F4" s="15">
        <f>E4/D4</f>
        <v>0.964759481055685</v>
      </c>
    </row>
    <row r="5" ht="25.6" customHeight="1" spans="1:6">
      <c r="A5" s="26" t="s">
        <v>45</v>
      </c>
      <c r="B5" s="26" t="s">
        <v>46</v>
      </c>
      <c r="C5" s="14">
        <v>27.3</v>
      </c>
      <c r="D5" s="14">
        <v>30.48</v>
      </c>
      <c r="E5" s="14">
        <v>15.9327</v>
      </c>
      <c r="F5" s="15">
        <f t="shared" ref="F5:F36" si="0">E5/D5</f>
        <v>0.522726377952756</v>
      </c>
    </row>
    <row r="6" ht="25.6" customHeight="1" spans="1:6">
      <c r="A6" s="26" t="s">
        <v>47</v>
      </c>
      <c r="B6" s="26" t="s">
        <v>48</v>
      </c>
      <c r="C6" s="14">
        <v>27.3</v>
      </c>
      <c r="D6" s="14">
        <v>30.48</v>
      </c>
      <c r="E6" s="14">
        <v>15.9327</v>
      </c>
      <c r="F6" s="15">
        <f t="shared" si="0"/>
        <v>0.522726377952756</v>
      </c>
    </row>
    <row r="7" ht="25.6" customHeight="1" spans="1:6">
      <c r="A7" s="26" t="s">
        <v>49</v>
      </c>
      <c r="B7" s="26" t="s">
        <v>50</v>
      </c>
      <c r="C7" s="14">
        <v>2120.4</v>
      </c>
      <c r="D7" s="14">
        <v>1739.15</v>
      </c>
      <c r="E7" s="14">
        <v>1737.36</v>
      </c>
      <c r="F7" s="15">
        <f t="shared" si="0"/>
        <v>0.998970761578932</v>
      </c>
    </row>
    <row r="8" ht="25.6" customHeight="1" spans="1:6">
      <c r="A8" s="26" t="s">
        <v>51</v>
      </c>
      <c r="B8" s="26" t="s">
        <v>52</v>
      </c>
      <c r="C8" s="14">
        <v>2100.4</v>
      </c>
      <c r="D8" s="14">
        <v>1730.65</v>
      </c>
      <c r="E8" s="14">
        <v>1728.86</v>
      </c>
      <c r="F8" s="15">
        <f t="shared" si="0"/>
        <v>0.998965706526449</v>
      </c>
    </row>
    <row r="9" ht="25.6" customHeight="1" spans="1:6">
      <c r="A9" s="26" t="s">
        <v>53</v>
      </c>
      <c r="B9" s="26" t="s">
        <v>54</v>
      </c>
      <c r="C9" s="14">
        <v>20</v>
      </c>
      <c r="D9" s="14">
        <v>8.49912</v>
      </c>
      <c r="E9" s="14">
        <v>8.49912</v>
      </c>
      <c r="F9" s="15">
        <f t="shared" si="0"/>
        <v>1</v>
      </c>
    </row>
    <row r="10" ht="25.6" customHeight="1" spans="1:6">
      <c r="A10" s="26" t="s">
        <v>55</v>
      </c>
      <c r="B10" s="26" t="s">
        <v>56</v>
      </c>
      <c r="C10" s="14">
        <v>10</v>
      </c>
      <c r="D10" s="14">
        <v>10</v>
      </c>
      <c r="E10" s="14">
        <v>6.6965</v>
      </c>
      <c r="F10" s="15">
        <f t="shared" si="0"/>
        <v>0.66965</v>
      </c>
    </row>
    <row r="11" ht="25.6" customHeight="1" spans="1:6">
      <c r="A11" s="26" t="s">
        <v>57</v>
      </c>
      <c r="B11" s="26" t="s">
        <v>58</v>
      </c>
      <c r="C11" s="14">
        <v>10</v>
      </c>
      <c r="D11" s="14">
        <v>10</v>
      </c>
      <c r="E11" s="14">
        <v>6.6965</v>
      </c>
      <c r="F11" s="15">
        <f t="shared" si="0"/>
        <v>0.66965</v>
      </c>
    </row>
    <row r="12" ht="25.6" customHeight="1" spans="1:6">
      <c r="A12" s="26" t="s">
        <v>59</v>
      </c>
      <c r="B12" s="26" t="s">
        <v>60</v>
      </c>
      <c r="C12" s="14">
        <v>325.89</v>
      </c>
      <c r="D12" s="14">
        <v>394.102989</v>
      </c>
      <c r="E12" s="14">
        <v>394.102989</v>
      </c>
      <c r="F12" s="15">
        <f t="shared" si="0"/>
        <v>1</v>
      </c>
    </row>
    <row r="13" ht="25.6" customHeight="1" spans="1:6">
      <c r="A13" s="26" t="s">
        <v>61</v>
      </c>
      <c r="B13" s="26" t="s">
        <v>62</v>
      </c>
      <c r="C13" s="14">
        <v>325.89</v>
      </c>
      <c r="D13" s="14">
        <v>394.102989</v>
      </c>
      <c r="E13" s="14">
        <v>394.102989</v>
      </c>
      <c r="F13" s="15">
        <f t="shared" si="0"/>
        <v>1</v>
      </c>
    </row>
    <row r="14" ht="25.6" customHeight="1" spans="1:6">
      <c r="A14" s="26" t="s">
        <v>63</v>
      </c>
      <c r="B14" s="26" t="s">
        <v>64</v>
      </c>
      <c r="C14" s="14">
        <v>8</v>
      </c>
      <c r="D14" s="14">
        <v>1.2396</v>
      </c>
      <c r="E14" s="14">
        <v>1.2396</v>
      </c>
      <c r="F14" s="15">
        <f t="shared" si="0"/>
        <v>1</v>
      </c>
    </row>
    <row r="15" ht="25.6" customHeight="1" spans="1:6">
      <c r="A15" s="26" t="s">
        <v>65</v>
      </c>
      <c r="B15" s="26" t="s">
        <v>66</v>
      </c>
      <c r="C15" s="14">
        <v>8</v>
      </c>
      <c r="D15" s="14">
        <v>1.2396</v>
      </c>
      <c r="E15" s="14">
        <v>1.2396</v>
      </c>
      <c r="F15" s="15">
        <f t="shared" si="0"/>
        <v>1</v>
      </c>
    </row>
    <row r="16" ht="25.6" customHeight="1" spans="1:6">
      <c r="A16" s="26" t="s">
        <v>67</v>
      </c>
      <c r="B16" s="26" t="s">
        <v>68</v>
      </c>
      <c r="C16" s="14">
        <v>177.78</v>
      </c>
      <c r="D16" s="14">
        <v>212.449315</v>
      </c>
      <c r="E16" s="14">
        <v>212.449315</v>
      </c>
      <c r="F16" s="15">
        <f t="shared" si="0"/>
        <v>1</v>
      </c>
    </row>
    <row r="17" ht="25.6" customHeight="1" spans="1:6">
      <c r="A17" s="26" t="s">
        <v>69</v>
      </c>
      <c r="B17" s="26" t="s">
        <v>70</v>
      </c>
      <c r="C17" s="14">
        <v>177.78</v>
      </c>
      <c r="D17" s="14">
        <v>212.449315</v>
      </c>
      <c r="E17" s="14">
        <v>212.449315</v>
      </c>
      <c r="F17" s="15">
        <f t="shared" si="0"/>
        <v>1</v>
      </c>
    </row>
    <row r="18" ht="25.6" customHeight="1" spans="1:6">
      <c r="A18" s="26" t="s">
        <v>71</v>
      </c>
      <c r="B18" s="26" t="s">
        <v>72</v>
      </c>
      <c r="C18" s="14">
        <v>46</v>
      </c>
      <c r="D18" s="14">
        <v>48</v>
      </c>
      <c r="E18" s="14">
        <v>20.00248</v>
      </c>
      <c r="F18" s="15">
        <f t="shared" si="0"/>
        <v>0.416718333333333</v>
      </c>
    </row>
    <row r="19" ht="25.6" customHeight="1" spans="1:6">
      <c r="A19" s="26" t="s">
        <v>73</v>
      </c>
      <c r="B19" s="26" t="s">
        <v>74</v>
      </c>
      <c r="C19" s="14">
        <v>46</v>
      </c>
      <c r="D19" s="14">
        <v>48</v>
      </c>
      <c r="E19" s="14">
        <v>20.00248</v>
      </c>
      <c r="F19" s="15">
        <f t="shared" si="0"/>
        <v>0.416718333333333</v>
      </c>
    </row>
    <row r="20" ht="25.6" customHeight="1" spans="1:6">
      <c r="A20" s="26" t="s">
        <v>75</v>
      </c>
      <c r="B20" s="26" t="s">
        <v>76</v>
      </c>
      <c r="C20" s="14">
        <v>12.74858</v>
      </c>
      <c r="D20" s="14">
        <v>30.03108</v>
      </c>
      <c r="E20" s="14">
        <v>14.51409</v>
      </c>
      <c r="F20" s="15">
        <f t="shared" si="0"/>
        <v>0.483302298818424</v>
      </c>
    </row>
    <row r="21" ht="25.6" customHeight="1" spans="1:6">
      <c r="A21" s="26" t="s">
        <v>77</v>
      </c>
      <c r="B21" s="26" t="s">
        <v>78</v>
      </c>
      <c r="C21" s="14">
        <v>12.74858</v>
      </c>
      <c r="D21" s="14">
        <v>30.03108</v>
      </c>
      <c r="E21" s="14">
        <v>14.51409</v>
      </c>
      <c r="F21" s="15">
        <f t="shared" si="0"/>
        <v>0.483302298818424</v>
      </c>
    </row>
    <row r="22" ht="25.6" customHeight="1" spans="1:6">
      <c r="A22" s="26" t="s">
        <v>79</v>
      </c>
      <c r="B22" s="26" t="s">
        <v>80</v>
      </c>
      <c r="C22" s="14">
        <v>0</v>
      </c>
      <c r="D22" s="14">
        <v>3</v>
      </c>
      <c r="E22" s="14">
        <v>0</v>
      </c>
      <c r="F22" s="15">
        <f t="shared" si="0"/>
        <v>0</v>
      </c>
    </row>
    <row r="23" ht="25.6" customHeight="1" spans="1:6">
      <c r="A23" s="26" t="s">
        <v>81</v>
      </c>
      <c r="B23" s="26" t="s">
        <v>82</v>
      </c>
      <c r="C23" s="14">
        <v>0</v>
      </c>
      <c r="D23" s="14">
        <v>3</v>
      </c>
      <c r="E23" s="14">
        <v>0</v>
      </c>
      <c r="F23" s="15">
        <f t="shared" si="0"/>
        <v>0</v>
      </c>
    </row>
    <row r="24" ht="25.6" customHeight="1" spans="1:6">
      <c r="A24" s="26" t="s">
        <v>83</v>
      </c>
      <c r="B24" s="26" t="s">
        <v>84</v>
      </c>
      <c r="C24" s="14">
        <v>305.83</v>
      </c>
      <c r="D24" s="14">
        <v>309.097086</v>
      </c>
      <c r="E24" s="14">
        <v>308.246666</v>
      </c>
      <c r="F24" s="15">
        <f t="shared" si="0"/>
        <v>0.99724869615885</v>
      </c>
    </row>
    <row r="25" ht="25.6" customHeight="1" spans="1:6">
      <c r="A25" s="26" t="s">
        <v>85</v>
      </c>
      <c r="B25" s="26" t="s">
        <v>86</v>
      </c>
      <c r="C25" s="14">
        <v>262.83</v>
      </c>
      <c r="D25" s="14">
        <v>288.609903</v>
      </c>
      <c r="E25" s="14">
        <v>288.609483</v>
      </c>
      <c r="F25" s="15">
        <f t="shared" si="0"/>
        <v>0.99999854474848</v>
      </c>
    </row>
    <row r="26" ht="25.6" customHeight="1" spans="1:6">
      <c r="A26" s="26" t="s">
        <v>87</v>
      </c>
      <c r="B26" s="26" t="s">
        <v>84</v>
      </c>
      <c r="C26" s="14">
        <v>43</v>
      </c>
      <c r="D26" s="14">
        <v>20.487183</v>
      </c>
      <c r="E26" s="14">
        <v>19.637183</v>
      </c>
      <c r="F26" s="15">
        <f t="shared" si="0"/>
        <v>0.958510645411817</v>
      </c>
    </row>
    <row r="27" ht="25.6" customHeight="1" spans="1:6">
      <c r="A27" s="26" t="s">
        <v>88</v>
      </c>
      <c r="B27" s="26" t="s">
        <v>89</v>
      </c>
      <c r="C27" s="14">
        <v>0</v>
      </c>
      <c r="D27" s="14">
        <v>32</v>
      </c>
      <c r="E27" s="14">
        <v>0</v>
      </c>
      <c r="F27" s="15">
        <f t="shared" si="0"/>
        <v>0</v>
      </c>
    </row>
    <row r="28" ht="25.6" customHeight="1" spans="1:6">
      <c r="A28" s="26" t="s">
        <v>90</v>
      </c>
      <c r="B28" s="26" t="s">
        <v>89</v>
      </c>
      <c r="C28" s="14">
        <v>0</v>
      </c>
      <c r="D28" s="14">
        <v>32</v>
      </c>
      <c r="E28" s="14">
        <v>0</v>
      </c>
      <c r="F28" s="15">
        <f t="shared" si="0"/>
        <v>0</v>
      </c>
    </row>
    <row r="29" ht="25.6" customHeight="1" spans="1:6">
      <c r="A29" s="26" t="s">
        <v>91</v>
      </c>
      <c r="B29" s="26" t="s">
        <v>92</v>
      </c>
      <c r="C29" s="14">
        <v>25.7</v>
      </c>
      <c r="D29" s="14">
        <v>20.19288</v>
      </c>
      <c r="E29" s="14">
        <v>20.19288</v>
      </c>
      <c r="F29" s="15">
        <f t="shared" si="0"/>
        <v>1</v>
      </c>
    </row>
    <row r="30" ht="25.6" customHeight="1" spans="1:6">
      <c r="A30" s="26" t="s">
        <v>93</v>
      </c>
      <c r="B30" s="26" t="s">
        <v>94</v>
      </c>
      <c r="C30" s="14">
        <v>9</v>
      </c>
      <c r="D30" s="14">
        <v>7.5</v>
      </c>
      <c r="E30" s="14">
        <v>7.5</v>
      </c>
      <c r="F30" s="15">
        <f t="shared" si="0"/>
        <v>1</v>
      </c>
    </row>
    <row r="31" ht="25.6" customHeight="1" spans="1:6">
      <c r="A31" s="26" t="s">
        <v>95</v>
      </c>
      <c r="B31" s="26" t="s">
        <v>96</v>
      </c>
      <c r="C31" s="14">
        <v>3</v>
      </c>
      <c r="D31" s="14">
        <v>2.5</v>
      </c>
      <c r="E31" s="14">
        <v>2.5</v>
      </c>
      <c r="F31" s="15">
        <f t="shared" si="0"/>
        <v>1</v>
      </c>
    </row>
    <row r="32" ht="25.6" customHeight="1" spans="1:6">
      <c r="A32" s="26" t="s">
        <v>97</v>
      </c>
      <c r="B32" s="26" t="s">
        <v>98</v>
      </c>
      <c r="C32" s="14">
        <v>3</v>
      </c>
      <c r="D32" s="14">
        <v>2.5</v>
      </c>
      <c r="E32" s="14">
        <v>2.5</v>
      </c>
      <c r="F32" s="15">
        <f t="shared" si="0"/>
        <v>1</v>
      </c>
    </row>
    <row r="33" ht="25.6" customHeight="1" spans="1:6">
      <c r="A33" s="26" t="s">
        <v>99</v>
      </c>
      <c r="B33" s="26" t="s">
        <v>100</v>
      </c>
      <c r="C33" s="14">
        <v>3</v>
      </c>
      <c r="D33" s="14">
        <v>2.5</v>
      </c>
      <c r="E33" s="14">
        <v>2.5</v>
      </c>
      <c r="F33" s="15">
        <f t="shared" si="0"/>
        <v>1</v>
      </c>
    </row>
    <row r="34" ht="25.6" customHeight="1" spans="1:6">
      <c r="A34" s="26" t="s">
        <v>101</v>
      </c>
      <c r="B34" s="26" t="s">
        <v>102</v>
      </c>
      <c r="C34" s="14">
        <v>16.7</v>
      </c>
      <c r="D34" s="14">
        <v>12.69288</v>
      </c>
      <c r="E34" s="14">
        <v>12.69288</v>
      </c>
      <c r="F34" s="15">
        <f t="shared" si="0"/>
        <v>1</v>
      </c>
    </row>
    <row r="35" ht="25.6" customHeight="1" spans="1:6">
      <c r="A35" s="26" t="s">
        <v>103</v>
      </c>
      <c r="B35" s="26" t="s">
        <v>104</v>
      </c>
      <c r="C35" s="14">
        <v>16.7</v>
      </c>
      <c r="D35" s="14">
        <v>12.69288</v>
      </c>
      <c r="E35" s="14">
        <v>12.69288</v>
      </c>
      <c r="F35" s="15">
        <f t="shared" si="0"/>
        <v>1</v>
      </c>
    </row>
    <row r="36" ht="25.6" customHeight="1" spans="1:6">
      <c r="A36" s="26" t="s">
        <v>105</v>
      </c>
      <c r="B36" s="26" t="s">
        <v>106</v>
      </c>
      <c r="C36" s="14">
        <v>502</v>
      </c>
      <c r="D36" s="14">
        <v>500.93</v>
      </c>
      <c r="E36" s="14">
        <v>500.93</v>
      </c>
      <c r="F36" s="15">
        <f t="shared" si="0"/>
        <v>1</v>
      </c>
    </row>
    <row r="37" ht="25.6" customHeight="1" spans="1:6">
      <c r="A37" s="26" t="s">
        <v>107</v>
      </c>
      <c r="B37" s="26" t="s">
        <v>108</v>
      </c>
      <c r="C37" s="14">
        <v>502</v>
      </c>
      <c r="D37" s="14">
        <v>500.93</v>
      </c>
      <c r="E37" s="14">
        <v>500.93</v>
      </c>
      <c r="F37" s="15">
        <f t="shared" ref="F37:F68" si="1">E37/D37</f>
        <v>1</v>
      </c>
    </row>
    <row r="38" ht="25.6" customHeight="1" spans="1:6">
      <c r="A38" s="26" t="s">
        <v>109</v>
      </c>
      <c r="B38" s="26" t="s">
        <v>110</v>
      </c>
      <c r="C38" s="14">
        <v>2</v>
      </c>
      <c r="D38" s="14">
        <v>0.929</v>
      </c>
      <c r="E38" s="14">
        <v>0.929</v>
      </c>
      <c r="F38" s="15">
        <f t="shared" si="1"/>
        <v>1</v>
      </c>
    </row>
    <row r="39" ht="25.6" customHeight="1" spans="1:6">
      <c r="A39" s="54">
        <v>2060799</v>
      </c>
      <c r="B39" s="26" t="s">
        <v>111</v>
      </c>
      <c r="C39" s="14">
        <v>500</v>
      </c>
      <c r="D39" s="14">
        <v>500</v>
      </c>
      <c r="E39" s="14">
        <v>500</v>
      </c>
      <c r="F39" s="15">
        <f t="shared" si="1"/>
        <v>1</v>
      </c>
    </row>
    <row r="40" ht="25.6" customHeight="1" spans="1:6">
      <c r="A40" s="26" t="s">
        <v>112</v>
      </c>
      <c r="B40" s="26" t="s">
        <v>113</v>
      </c>
      <c r="C40" s="14">
        <v>34</v>
      </c>
      <c r="D40" s="14">
        <v>26.395255</v>
      </c>
      <c r="E40" s="14">
        <v>26.343455</v>
      </c>
      <c r="F40" s="15">
        <f t="shared" si="1"/>
        <v>0.998037526062923</v>
      </c>
    </row>
    <row r="41" ht="25.6" customHeight="1" spans="1:6">
      <c r="A41" s="26" t="s">
        <v>114</v>
      </c>
      <c r="B41" s="26" t="s">
        <v>115</v>
      </c>
      <c r="C41" s="14">
        <v>18.39</v>
      </c>
      <c r="D41" s="14">
        <v>14.566129</v>
      </c>
      <c r="E41" s="14">
        <v>14.514329</v>
      </c>
      <c r="F41" s="15">
        <f t="shared" si="1"/>
        <v>0.996443804664918</v>
      </c>
    </row>
    <row r="42" ht="25.6" customHeight="1" spans="1:6">
      <c r="A42" s="26" t="s">
        <v>116</v>
      </c>
      <c r="B42" s="26" t="s">
        <v>117</v>
      </c>
      <c r="C42" s="14">
        <v>18.39</v>
      </c>
      <c r="D42" s="14">
        <v>14.566129</v>
      </c>
      <c r="E42" s="14">
        <v>14.514329</v>
      </c>
      <c r="F42" s="15">
        <f t="shared" si="1"/>
        <v>0.996443804664918</v>
      </c>
    </row>
    <row r="43" ht="25.6" customHeight="1" spans="1:6">
      <c r="A43" s="26" t="s">
        <v>118</v>
      </c>
      <c r="B43" s="26" t="s">
        <v>119</v>
      </c>
      <c r="C43" s="14">
        <v>15.61</v>
      </c>
      <c r="D43" s="14">
        <v>11.829126</v>
      </c>
      <c r="E43" s="14">
        <v>11.829126</v>
      </c>
      <c r="F43" s="15">
        <f t="shared" si="1"/>
        <v>1</v>
      </c>
    </row>
    <row r="44" ht="25.6" customHeight="1" spans="1:6">
      <c r="A44" s="26" t="s">
        <v>120</v>
      </c>
      <c r="B44" s="26" t="s">
        <v>121</v>
      </c>
      <c r="C44" s="14">
        <v>15.61</v>
      </c>
      <c r="D44" s="14">
        <v>11.829126</v>
      </c>
      <c r="E44" s="14">
        <v>11.829126</v>
      </c>
      <c r="F44" s="15">
        <f t="shared" si="1"/>
        <v>1</v>
      </c>
    </row>
    <row r="45" ht="25.6" customHeight="1" spans="1:6">
      <c r="A45" s="26" t="s">
        <v>122</v>
      </c>
      <c r="B45" s="26" t="s">
        <v>123</v>
      </c>
      <c r="C45" s="14">
        <v>6515.91</v>
      </c>
      <c r="D45" s="14">
        <v>6286.23</v>
      </c>
      <c r="E45" s="14">
        <v>5956.86</v>
      </c>
      <c r="F45" s="15">
        <f t="shared" si="1"/>
        <v>0.947604526083201</v>
      </c>
    </row>
    <row r="46" ht="25.6" customHeight="1" spans="1:6">
      <c r="A46" s="26" t="s">
        <v>124</v>
      </c>
      <c r="B46" s="26" t="s">
        <v>125</v>
      </c>
      <c r="C46" s="14">
        <v>788.71</v>
      </c>
      <c r="D46" s="14">
        <v>751.836704</v>
      </c>
      <c r="E46" s="14">
        <v>740.781704</v>
      </c>
      <c r="F46" s="15">
        <f t="shared" si="1"/>
        <v>0.985296009171694</v>
      </c>
    </row>
    <row r="47" ht="25.6" customHeight="1" spans="1:6">
      <c r="A47" s="26" t="s">
        <v>126</v>
      </c>
      <c r="B47" s="26" t="s">
        <v>127</v>
      </c>
      <c r="C47" s="14">
        <v>110</v>
      </c>
      <c r="D47" s="14">
        <v>110</v>
      </c>
      <c r="E47" s="14">
        <v>100</v>
      </c>
      <c r="F47" s="15">
        <f t="shared" si="1"/>
        <v>0.909090909090909</v>
      </c>
    </row>
    <row r="48" ht="25.6" customHeight="1" spans="1:6">
      <c r="A48" s="26" t="s">
        <v>128</v>
      </c>
      <c r="B48" s="26" t="s">
        <v>129</v>
      </c>
      <c r="C48" s="14">
        <v>678.71</v>
      </c>
      <c r="D48" s="14">
        <v>641.836704</v>
      </c>
      <c r="E48" s="14">
        <v>640.781704</v>
      </c>
      <c r="F48" s="15">
        <f t="shared" si="1"/>
        <v>0.998356279730615</v>
      </c>
    </row>
    <row r="49" ht="25.6" customHeight="1" spans="1:6">
      <c r="A49" s="26" t="s">
        <v>130</v>
      </c>
      <c r="B49" s="26" t="s">
        <v>131</v>
      </c>
      <c r="C49" s="14">
        <v>877.362</v>
      </c>
      <c r="D49" s="14">
        <v>764.998567</v>
      </c>
      <c r="E49" s="14">
        <v>764.994567</v>
      </c>
      <c r="F49" s="15">
        <f t="shared" si="1"/>
        <v>0.999994771232036</v>
      </c>
    </row>
    <row r="50" ht="25.6" customHeight="1" spans="1:6">
      <c r="A50" s="26" t="s">
        <v>132</v>
      </c>
      <c r="B50" s="26" t="s">
        <v>133</v>
      </c>
      <c r="C50" s="14">
        <v>78.6</v>
      </c>
      <c r="D50" s="14">
        <v>62.3664</v>
      </c>
      <c r="E50" s="14">
        <v>62.3664</v>
      </c>
      <c r="F50" s="15">
        <f t="shared" si="1"/>
        <v>1</v>
      </c>
    </row>
    <row r="51" ht="25.6" customHeight="1" spans="1:6">
      <c r="A51" s="26" t="s">
        <v>134</v>
      </c>
      <c r="B51" s="26" t="s">
        <v>135</v>
      </c>
      <c r="C51" s="14">
        <v>148.172</v>
      </c>
      <c r="D51" s="14">
        <v>151.45</v>
      </c>
      <c r="E51" s="14">
        <v>151.446</v>
      </c>
      <c r="F51" s="15">
        <f t="shared" si="1"/>
        <v>0.999973588643117</v>
      </c>
    </row>
    <row r="52" ht="25.6" customHeight="1" spans="1:6">
      <c r="A52" s="26" t="s">
        <v>136</v>
      </c>
      <c r="B52" s="26" t="s">
        <v>137</v>
      </c>
      <c r="C52" s="14">
        <v>426.85</v>
      </c>
      <c r="D52" s="14">
        <v>366.812447</v>
      </c>
      <c r="E52" s="14">
        <v>366.812447</v>
      </c>
      <c r="F52" s="15">
        <f t="shared" si="1"/>
        <v>1</v>
      </c>
    </row>
    <row r="53" ht="25.6" customHeight="1" spans="1:6">
      <c r="A53" s="26" t="s">
        <v>138</v>
      </c>
      <c r="B53" s="26" t="s">
        <v>139</v>
      </c>
      <c r="C53" s="14">
        <v>219.34</v>
      </c>
      <c r="D53" s="14">
        <v>184.36972</v>
      </c>
      <c r="E53" s="14">
        <v>184.36972</v>
      </c>
      <c r="F53" s="15">
        <f t="shared" si="1"/>
        <v>1</v>
      </c>
    </row>
    <row r="54" ht="25.6" customHeight="1" spans="1:6">
      <c r="A54" s="26" t="s">
        <v>140</v>
      </c>
      <c r="B54" s="26" t="s">
        <v>141</v>
      </c>
      <c r="C54" s="14">
        <v>4.4</v>
      </c>
      <c r="D54" s="14">
        <v>0</v>
      </c>
      <c r="E54" s="14">
        <v>0</v>
      </c>
      <c r="F54" s="15"/>
    </row>
    <row r="55" ht="25.6" customHeight="1" spans="1:6">
      <c r="A55" s="26" t="s">
        <v>142</v>
      </c>
      <c r="B55" s="26" t="s">
        <v>143</v>
      </c>
      <c r="C55" s="14">
        <v>1322.07</v>
      </c>
      <c r="D55" s="14">
        <v>1858.09</v>
      </c>
      <c r="E55" s="14">
        <v>1809.01</v>
      </c>
      <c r="F55" s="15">
        <f t="shared" si="1"/>
        <v>0.973585778945046</v>
      </c>
    </row>
    <row r="56" ht="25.6" customHeight="1" spans="1:6">
      <c r="A56" s="26" t="s">
        <v>144</v>
      </c>
      <c r="B56" s="26" t="s">
        <v>145</v>
      </c>
      <c r="C56" s="14">
        <v>42.397618</v>
      </c>
      <c r="D56" s="14">
        <v>29.275266</v>
      </c>
      <c r="E56" s="14">
        <v>25.97206</v>
      </c>
      <c r="F56" s="15">
        <f t="shared" si="1"/>
        <v>0.887167344610976</v>
      </c>
    </row>
    <row r="57" ht="25.6" customHeight="1" spans="1:6">
      <c r="A57" s="26" t="s">
        <v>146</v>
      </c>
      <c r="B57" s="26" t="s">
        <v>147</v>
      </c>
      <c r="C57" s="14">
        <v>1279.67</v>
      </c>
      <c r="D57" s="14">
        <v>1828.81</v>
      </c>
      <c r="E57" s="14">
        <v>1783.04</v>
      </c>
      <c r="F57" s="15">
        <f t="shared" si="1"/>
        <v>0.974972796517954</v>
      </c>
    </row>
    <row r="58" ht="25.6" customHeight="1" spans="1:6">
      <c r="A58" s="26" t="s">
        <v>148</v>
      </c>
      <c r="B58" s="26" t="s">
        <v>149</v>
      </c>
      <c r="C58" s="14">
        <v>175.02</v>
      </c>
      <c r="D58" s="14">
        <v>104.8225</v>
      </c>
      <c r="E58" s="14">
        <v>100.7025</v>
      </c>
      <c r="F58" s="15">
        <f t="shared" si="1"/>
        <v>0.960695461375182</v>
      </c>
    </row>
    <row r="59" ht="25.6" customHeight="1" spans="1:6">
      <c r="A59" s="26" t="s">
        <v>150</v>
      </c>
      <c r="B59" s="26" t="s">
        <v>151</v>
      </c>
      <c r="C59" s="14">
        <v>98.22</v>
      </c>
      <c r="D59" s="14">
        <v>37.68</v>
      </c>
      <c r="E59" s="14">
        <v>36.36</v>
      </c>
      <c r="F59" s="15">
        <f t="shared" si="1"/>
        <v>0.964968152866242</v>
      </c>
    </row>
    <row r="60" ht="25.6" customHeight="1" spans="1:6">
      <c r="A60" s="26" t="s">
        <v>152</v>
      </c>
      <c r="B60" s="26" t="s">
        <v>153</v>
      </c>
      <c r="C60" s="14">
        <v>59</v>
      </c>
      <c r="D60" s="14">
        <v>50.955</v>
      </c>
      <c r="E60" s="14">
        <v>50.955</v>
      </c>
      <c r="F60" s="15">
        <f t="shared" si="1"/>
        <v>1</v>
      </c>
    </row>
    <row r="61" ht="25.6" customHeight="1" spans="1:6">
      <c r="A61" s="26" t="s">
        <v>154</v>
      </c>
      <c r="B61" s="26" t="s">
        <v>155</v>
      </c>
      <c r="C61" s="14">
        <v>17.8</v>
      </c>
      <c r="D61" s="14">
        <v>16.1875</v>
      </c>
      <c r="E61" s="14">
        <v>13.3875</v>
      </c>
      <c r="F61" s="15">
        <f t="shared" si="1"/>
        <v>0.827027027027027</v>
      </c>
    </row>
    <row r="62" ht="25.6" customHeight="1" spans="1:6">
      <c r="A62" s="26" t="s">
        <v>156</v>
      </c>
      <c r="B62" s="26" t="s">
        <v>157</v>
      </c>
      <c r="C62" s="14">
        <v>3.6</v>
      </c>
      <c r="D62" s="14">
        <v>3.6</v>
      </c>
      <c r="E62" s="14">
        <v>3.36</v>
      </c>
      <c r="F62" s="15">
        <f t="shared" si="1"/>
        <v>0.933333333333333</v>
      </c>
    </row>
    <row r="63" ht="25.6" customHeight="1" spans="1:6">
      <c r="A63" s="26" t="s">
        <v>158</v>
      </c>
      <c r="B63" s="26" t="s">
        <v>159</v>
      </c>
      <c r="C63" s="14">
        <v>3.6</v>
      </c>
      <c r="D63" s="14">
        <v>3.6</v>
      </c>
      <c r="E63" s="14">
        <v>3.36</v>
      </c>
      <c r="F63" s="15">
        <f t="shared" si="1"/>
        <v>0.933333333333333</v>
      </c>
    </row>
    <row r="64" ht="25.6" customHeight="1" spans="1:6">
      <c r="A64" s="26" t="s">
        <v>160</v>
      </c>
      <c r="B64" s="26" t="s">
        <v>161</v>
      </c>
      <c r="C64" s="14">
        <v>1451.34312</v>
      </c>
      <c r="D64" s="14">
        <v>91.18</v>
      </c>
      <c r="E64" s="14">
        <v>752.97</v>
      </c>
      <c r="F64" s="15">
        <f t="shared" si="1"/>
        <v>8.25806097828471</v>
      </c>
    </row>
    <row r="65" ht="25.6" customHeight="1" spans="1:6">
      <c r="A65" s="26" t="s">
        <v>162</v>
      </c>
      <c r="B65" s="26" t="s">
        <v>163</v>
      </c>
      <c r="C65" s="14">
        <v>318</v>
      </c>
      <c r="D65" s="14">
        <v>321.33793</v>
      </c>
      <c r="E65" s="14">
        <v>321.33793</v>
      </c>
      <c r="F65" s="15">
        <f t="shared" si="1"/>
        <v>1</v>
      </c>
    </row>
    <row r="66" ht="25.6" customHeight="1" spans="1:6">
      <c r="A66" s="26" t="s">
        <v>164</v>
      </c>
      <c r="B66" s="26" t="s">
        <v>165</v>
      </c>
      <c r="C66" s="14">
        <v>1116.34312</v>
      </c>
      <c r="D66" s="14">
        <v>571.34</v>
      </c>
      <c r="E66" s="14">
        <v>422.85</v>
      </c>
      <c r="F66" s="15">
        <f t="shared" si="1"/>
        <v>0.740102215843456</v>
      </c>
    </row>
    <row r="67" ht="25.6" customHeight="1" spans="1:6">
      <c r="A67" s="26" t="s">
        <v>166</v>
      </c>
      <c r="B67" s="26" t="s">
        <v>167</v>
      </c>
      <c r="C67" s="14">
        <v>17</v>
      </c>
      <c r="D67" s="14">
        <v>18.502</v>
      </c>
      <c r="E67" s="14">
        <v>8.784</v>
      </c>
      <c r="F67" s="15">
        <f t="shared" si="1"/>
        <v>0.474759485461031</v>
      </c>
    </row>
    <row r="68" ht="25.6" customHeight="1" spans="1:6">
      <c r="A68" s="26" t="s">
        <v>168</v>
      </c>
      <c r="B68" s="26" t="s">
        <v>169</v>
      </c>
      <c r="C68" s="14">
        <v>754.827352</v>
      </c>
      <c r="D68" s="14">
        <v>760.286802</v>
      </c>
      <c r="E68" s="14">
        <v>663.992302</v>
      </c>
      <c r="F68" s="15">
        <f t="shared" si="1"/>
        <v>0.873344506643165</v>
      </c>
    </row>
    <row r="69" ht="25.6" customHeight="1" spans="1:6">
      <c r="A69" s="26" t="s">
        <v>170</v>
      </c>
      <c r="B69" s="26" t="s">
        <v>171</v>
      </c>
      <c r="C69" s="14">
        <v>10.9813</v>
      </c>
      <c r="D69" s="14">
        <v>10.9813</v>
      </c>
      <c r="E69" s="14">
        <v>7.8813</v>
      </c>
      <c r="F69" s="15">
        <f t="shared" ref="F69:F100" si="2">E69/D69</f>
        <v>0.717701911431251</v>
      </c>
    </row>
    <row r="70" ht="25.6" customHeight="1" spans="1:6">
      <c r="A70" s="26" t="s">
        <v>172</v>
      </c>
      <c r="B70" s="26" t="s">
        <v>173</v>
      </c>
      <c r="C70" s="14">
        <v>488.825778</v>
      </c>
      <c r="D70" s="14">
        <v>488.825778</v>
      </c>
      <c r="E70" s="14">
        <v>455.835778</v>
      </c>
      <c r="F70" s="15">
        <f t="shared" si="2"/>
        <v>0.932511742455612</v>
      </c>
    </row>
    <row r="71" ht="25.6" customHeight="1" spans="1:6">
      <c r="A71" s="26" t="s">
        <v>174</v>
      </c>
      <c r="B71" s="26" t="s">
        <v>175</v>
      </c>
      <c r="C71" s="14">
        <v>0.7</v>
      </c>
      <c r="D71" s="14">
        <v>0.7</v>
      </c>
      <c r="E71" s="14">
        <v>0.4</v>
      </c>
      <c r="F71" s="15">
        <f t="shared" si="2"/>
        <v>0.571428571428572</v>
      </c>
    </row>
    <row r="72" ht="25.6" customHeight="1" spans="1:6">
      <c r="A72" s="26" t="s">
        <v>176</v>
      </c>
      <c r="B72" s="26" t="s">
        <v>177</v>
      </c>
      <c r="C72" s="14">
        <v>254.320274</v>
      </c>
      <c r="D72" s="14">
        <v>259.779724</v>
      </c>
      <c r="E72" s="14">
        <v>199.875224</v>
      </c>
      <c r="F72" s="15">
        <f t="shared" si="2"/>
        <v>0.769402711352484</v>
      </c>
    </row>
    <row r="73" ht="25.6" customHeight="1" spans="1:6">
      <c r="A73" s="26" t="s">
        <v>178</v>
      </c>
      <c r="B73" s="26" t="s">
        <v>179</v>
      </c>
      <c r="C73" s="14">
        <v>4</v>
      </c>
      <c r="D73" s="14">
        <v>3.66185</v>
      </c>
      <c r="E73" s="14">
        <v>3.66185</v>
      </c>
      <c r="F73" s="15">
        <f t="shared" si="2"/>
        <v>1</v>
      </c>
    </row>
    <row r="74" ht="25.6" customHeight="1" spans="1:6">
      <c r="A74" s="26" t="s">
        <v>180</v>
      </c>
      <c r="B74" s="26" t="s">
        <v>181</v>
      </c>
      <c r="C74" s="14">
        <v>4</v>
      </c>
      <c r="D74" s="14">
        <v>3.66185</v>
      </c>
      <c r="E74" s="14">
        <v>3.66185</v>
      </c>
      <c r="F74" s="15">
        <f t="shared" si="2"/>
        <v>1</v>
      </c>
    </row>
    <row r="75" ht="25.6" customHeight="1" spans="1:6">
      <c r="A75" s="26" t="s">
        <v>182</v>
      </c>
      <c r="B75" s="26" t="s">
        <v>183</v>
      </c>
      <c r="C75" s="14">
        <v>32</v>
      </c>
      <c r="D75" s="14">
        <v>24.9</v>
      </c>
      <c r="E75" s="14">
        <v>24.9</v>
      </c>
      <c r="F75" s="15">
        <f t="shared" si="2"/>
        <v>1</v>
      </c>
    </row>
    <row r="76" ht="25.6" customHeight="1" spans="1:6">
      <c r="A76" s="26" t="s">
        <v>184</v>
      </c>
      <c r="B76" s="26" t="s">
        <v>185</v>
      </c>
      <c r="C76" s="14">
        <v>32</v>
      </c>
      <c r="D76" s="14">
        <v>24.9</v>
      </c>
      <c r="E76" s="14">
        <v>24.9</v>
      </c>
      <c r="F76" s="15">
        <f t="shared" si="2"/>
        <v>1</v>
      </c>
    </row>
    <row r="77" ht="25.6" customHeight="1" spans="1:6">
      <c r="A77" s="26" t="s">
        <v>186</v>
      </c>
      <c r="B77" s="26" t="s">
        <v>187</v>
      </c>
      <c r="C77" s="14">
        <v>92</v>
      </c>
      <c r="D77" s="14">
        <v>62.1</v>
      </c>
      <c r="E77" s="14">
        <v>62.1</v>
      </c>
      <c r="F77" s="15">
        <f t="shared" si="2"/>
        <v>1</v>
      </c>
    </row>
    <row r="78" ht="25.6" customHeight="1" spans="1:6">
      <c r="A78" s="26" t="s">
        <v>188</v>
      </c>
      <c r="B78" s="26" t="s">
        <v>189</v>
      </c>
      <c r="C78" s="14">
        <v>92</v>
      </c>
      <c r="D78" s="14">
        <v>62.1</v>
      </c>
      <c r="E78" s="14">
        <v>62.1</v>
      </c>
      <c r="F78" s="15">
        <f t="shared" si="2"/>
        <v>1</v>
      </c>
    </row>
    <row r="79" ht="25.6" customHeight="1" spans="1:6">
      <c r="A79" s="26" t="s">
        <v>190</v>
      </c>
      <c r="B79" s="26" t="s">
        <v>191</v>
      </c>
      <c r="C79" s="14">
        <v>332.22</v>
      </c>
      <c r="D79" s="14">
        <v>307.274789</v>
      </c>
      <c r="E79" s="14">
        <v>301.798789</v>
      </c>
      <c r="F79" s="15">
        <f t="shared" si="2"/>
        <v>0.982178817800767</v>
      </c>
    </row>
    <row r="80" ht="25.6" customHeight="1" spans="1:6">
      <c r="A80" s="26" t="s">
        <v>192</v>
      </c>
      <c r="B80" s="26" t="s">
        <v>193</v>
      </c>
      <c r="C80" s="14">
        <v>186.11</v>
      </c>
      <c r="D80" s="14">
        <v>175.4586</v>
      </c>
      <c r="E80" s="14">
        <v>175.4586</v>
      </c>
      <c r="F80" s="15">
        <f t="shared" si="2"/>
        <v>1</v>
      </c>
    </row>
    <row r="81" ht="25.6" customHeight="1" spans="1:6">
      <c r="A81" s="26" t="s">
        <v>194</v>
      </c>
      <c r="B81" s="26" t="s">
        <v>195</v>
      </c>
      <c r="C81" s="14">
        <v>146.1104</v>
      </c>
      <c r="D81" s="14">
        <v>131.816189</v>
      </c>
      <c r="E81" s="14">
        <v>126.340189</v>
      </c>
      <c r="F81" s="15">
        <f t="shared" si="2"/>
        <v>0.958457302994854</v>
      </c>
    </row>
    <row r="82" ht="25.6" customHeight="1" spans="1:6">
      <c r="A82" s="26" t="s">
        <v>196</v>
      </c>
      <c r="B82" s="26" t="s">
        <v>197</v>
      </c>
      <c r="C82" s="14">
        <v>12.75</v>
      </c>
      <c r="D82" s="14">
        <v>12.75</v>
      </c>
      <c r="E82" s="14">
        <v>7.852</v>
      </c>
      <c r="F82" s="15">
        <f t="shared" si="2"/>
        <v>0.615843137254902</v>
      </c>
    </row>
    <row r="83" ht="25.6" customHeight="1" spans="1:6">
      <c r="A83" s="26" t="s">
        <v>198</v>
      </c>
      <c r="B83" s="26" t="s">
        <v>199</v>
      </c>
      <c r="C83" s="14">
        <v>12.75</v>
      </c>
      <c r="D83" s="14">
        <v>12.75</v>
      </c>
      <c r="E83" s="14">
        <v>7.852</v>
      </c>
      <c r="F83" s="15">
        <f t="shared" si="2"/>
        <v>0.615843137254902</v>
      </c>
    </row>
    <row r="84" ht="25.6" customHeight="1" spans="1:6">
      <c r="A84" s="26" t="s">
        <v>200</v>
      </c>
      <c r="B84" s="26" t="s">
        <v>201</v>
      </c>
      <c r="C84" s="14">
        <v>670</v>
      </c>
      <c r="D84" s="14">
        <v>720.73406</v>
      </c>
      <c r="E84" s="14">
        <v>720.73406</v>
      </c>
      <c r="F84" s="15">
        <f t="shared" si="2"/>
        <v>1</v>
      </c>
    </row>
    <row r="85" ht="25.6" customHeight="1" spans="1:6">
      <c r="A85" s="26" t="s">
        <v>202</v>
      </c>
      <c r="B85" s="26" t="s">
        <v>201</v>
      </c>
      <c r="C85" s="14">
        <v>670</v>
      </c>
      <c r="D85" s="14">
        <v>720.73406</v>
      </c>
      <c r="E85" s="14">
        <v>720.73406</v>
      </c>
      <c r="F85" s="15">
        <f t="shared" si="2"/>
        <v>1</v>
      </c>
    </row>
    <row r="86" ht="25.6" customHeight="1" spans="1:6">
      <c r="A86" s="26" t="s">
        <v>203</v>
      </c>
      <c r="B86" s="26" t="s">
        <v>204</v>
      </c>
      <c r="C86" s="14">
        <v>1184.19</v>
      </c>
      <c r="D86" s="14">
        <v>1527.836121</v>
      </c>
      <c r="E86" s="14">
        <v>1423.972396</v>
      </c>
      <c r="F86" s="15">
        <f t="shared" si="2"/>
        <v>0.932019066984737</v>
      </c>
    </row>
    <row r="87" ht="25.6" customHeight="1" spans="1:6">
      <c r="A87" s="26" t="s">
        <v>205</v>
      </c>
      <c r="B87" s="26" t="s">
        <v>206</v>
      </c>
      <c r="C87" s="14">
        <v>47</v>
      </c>
      <c r="D87" s="14">
        <v>42.8723</v>
      </c>
      <c r="E87" s="14">
        <v>42.8723</v>
      </c>
      <c r="F87" s="15">
        <f t="shared" si="2"/>
        <v>1</v>
      </c>
    </row>
    <row r="88" ht="25.6" customHeight="1" spans="1:6">
      <c r="A88" s="26" t="s">
        <v>207</v>
      </c>
      <c r="B88" s="26" t="s">
        <v>208</v>
      </c>
      <c r="C88" s="14">
        <v>47</v>
      </c>
      <c r="D88" s="14">
        <v>42.8723</v>
      </c>
      <c r="E88" s="14">
        <v>42.8723</v>
      </c>
      <c r="F88" s="15">
        <f t="shared" si="2"/>
        <v>1</v>
      </c>
    </row>
    <row r="89" ht="25.6" customHeight="1" spans="1:6">
      <c r="A89" s="26" t="s">
        <v>209</v>
      </c>
      <c r="B89" s="26" t="s">
        <v>210</v>
      </c>
      <c r="C89" s="14">
        <v>16.36</v>
      </c>
      <c r="D89" s="14">
        <v>2.65017</v>
      </c>
      <c r="E89" s="14">
        <v>2.65017</v>
      </c>
      <c r="F89" s="15">
        <f t="shared" si="2"/>
        <v>1</v>
      </c>
    </row>
    <row r="90" ht="25.6" customHeight="1" spans="1:6">
      <c r="A90" s="26" t="s">
        <v>211</v>
      </c>
      <c r="B90" s="26" t="s">
        <v>212</v>
      </c>
      <c r="C90" s="14">
        <v>16.36</v>
      </c>
      <c r="D90" s="14">
        <v>2.65017</v>
      </c>
      <c r="E90" s="14">
        <v>2.65017</v>
      </c>
      <c r="F90" s="15">
        <f t="shared" si="2"/>
        <v>1</v>
      </c>
    </row>
    <row r="91" ht="25.6" customHeight="1" spans="1:6">
      <c r="A91" s="26" t="s">
        <v>213</v>
      </c>
      <c r="B91" s="26" t="s">
        <v>214</v>
      </c>
      <c r="C91" s="14">
        <v>21.2</v>
      </c>
      <c r="D91" s="14">
        <v>15.2377</v>
      </c>
      <c r="E91" s="14">
        <v>15.2377</v>
      </c>
      <c r="F91" s="15">
        <f t="shared" si="2"/>
        <v>1</v>
      </c>
    </row>
    <row r="92" ht="25.6" customHeight="1" spans="1:6">
      <c r="A92" s="26" t="s">
        <v>215</v>
      </c>
      <c r="B92" s="26" t="s">
        <v>216</v>
      </c>
      <c r="C92" s="14">
        <v>21.2</v>
      </c>
      <c r="D92" s="14">
        <v>15.2377</v>
      </c>
      <c r="E92" s="14">
        <v>15.2377</v>
      </c>
      <c r="F92" s="15">
        <f t="shared" si="2"/>
        <v>1</v>
      </c>
    </row>
    <row r="93" ht="25.6" customHeight="1" spans="1:6">
      <c r="A93" s="26" t="s">
        <v>217</v>
      </c>
      <c r="B93" s="26" t="s">
        <v>218</v>
      </c>
      <c r="C93" s="14">
        <v>231.21</v>
      </c>
      <c r="D93" s="14">
        <v>185.22396</v>
      </c>
      <c r="E93" s="14">
        <v>185.22396</v>
      </c>
      <c r="F93" s="15">
        <f t="shared" si="2"/>
        <v>1</v>
      </c>
    </row>
    <row r="94" ht="25.6" customHeight="1" spans="1:6">
      <c r="A94" s="26" t="s">
        <v>219</v>
      </c>
      <c r="B94" s="26" t="s">
        <v>220</v>
      </c>
      <c r="C94" s="14">
        <v>65.82</v>
      </c>
      <c r="D94" s="14">
        <v>51.969691</v>
      </c>
      <c r="E94" s="14">
        <v>51.969691</v>
      </c>
      <c r="F94" s="15">
        <f t="shared" si="2"/>
        <v>1</v>
      </c>
    </row>
    <row r="95" ht="25.6" customHeight="1" spans="1:6">
      <c r="A95" s="26" t="s">
        <v>221</v>
      </c>
      <c r="B95" s="26" t="s">
        <v>222</v>
      </c>
      <c r="C95" s="14">
        <v>165.39</v>
      </c>
      <c r="D95" s="14">
        <v>133.254269</v>
      </c>
      <c r="E95" s="14">
        <v>133.254269</v>
      </c>
      <c r="F95" s="15">
        <f t="shared" si="2"/>
        <v>1</v>
      </c>
    </row>
    <row r="96" ht="25.6" customHeight="1" spans="1:6">
      <c r="A96" s="26" t="s">
        <v>223</v>
      </c>
      <c r="B96" s="26" t="s">
        <v>224</v>
      </c>
      <c r="C96" s="14">
        <v>848.42</v>
      </c>
      <c r="D96" s="14">
        <v>1278.583116</v>
      </c>
      <c r="E96" s="14">
        <v>1174.719391</v>
      </c>
      <c r="F96" s="15">
        <f t="shared" si="2"/>
        <v>0.918766544231451</v>
      </c>
    </row>
    <row r="97" ht="25.6" customHeight="1" spans="1:6">
      <c r="A97" s="26" t="s">
        <v>225</v>
      </c>
      <c r="B97" s="26" t="s">
        <v>226</v>
      </c>
      <c r="C97" s="14">
        <v>848.42</v>
      </c>
      <c r="D97" s="14">
        <v>1275.039816</v>
      </c>
      <c r="E97" s="14">
        <v>1171.176091</v>
      </c>
      <c r="F97" s="15">
        <f t="shared" si="2"/>
        <v>0.918540798729065</v>
      </c>
    </row>
    <row r="98" ht="25.6" customHeight="1" spans="1:6">
      <c r="A98" s="26" t="s">
        <v>227</v>
      </c>
      <c r="B98" s="26" t="s">
        <v>228</v>
      </c>
      <c r="C98" s="14">
        <v>0</v>
      </c>
      <c r="D98" s="14">
        <v>3.5433</v>
      </c>
      <c r="E98" s="14">
        <v>3.5433</v>
      </c>
      <c r="F98" s="15">
        <f t="shared" si="2"/>
        <v>1</v>
      </c>
    </row>
    <row r="99" ht="25.6" customHeight="1" spans="1:6">
      <c r="A99" s="26" t="s">
        <v>229</v>
      </c>
      <c r="B99" s="26" t="s">
        <v>230</v>
      </c>
      <c r="C99" s="14">
        <v>20</v>
      </c>
      <c r="D99" s="14">
        <v>3.268875</v>
      </c>
      <c r="E99" s="14">
        <v>3.268875</v>
      </c>
      <c r="F99" s="15">
        <f t="shared" si="2"/>
        <v>1</v>
      </c>
    </row>
    <row r="100" ht="25.6" customHeight="1" spans="1:6">
      <c r="A100" s="26" t="s">
        <v>231</v>
      </c>
      <c r="B100" s="26" t="s">
        <v>230</v>
      </c>
      <c r="C100" s="14">
        <v>20</v>
      </c>
      <c r="D100" s="14">
        <v>3.268875</v>
      </c>
      <c r="E100" s="14">
        <v>3.268875</v>
      </c>
      <c r="F100" s="15">
        <f t="shared" si="2"/>
        <v>1</v>
      </c>
    </row>
    <row r="101" ht="25.6" customHeight="1" spans="1:6">
      <c r="A101" s="26" t="s">
        <v>232</v>
      </c>
      <c r="B101" s="26" t="s">
        <v>233</v>
      </c>
      <c r="C101" s="14">
        <v>1054.64</v>
      </c>
      <c r="D101" s="14">
        <v>378.645775</v>
      </c>
      <c r="E101" s="14">
        <v>321.942678</v>
      </c>
      <c r="F101" s="15">
        <f t="shared" ref="F101:F143" si="3">E101/D101</f>
        <v>0.850247643724534</v>
      </c>
    </row>
    <row r="102" ht="25.6" customHeight="1" spans="1:6">
      <c r="A102" s="26" t="s">
        <v>234</v>
      </c>
      <c r="B102" s="26" t="s">
        <v>235</v>
      </c>
      <c r="C102" s="14">
        <v>1036.95</v>
      </c>
      <c r="D102" s="14">
        <v>310.859015</v>
      </c>
      <c r="E102" s="14">
        <v>301.093038</v>
      </c>
      <c r="F102" s="15">
        <f t="shared" si="3"/>
        <v>0.968583902898875</v>
      </c>
    </row>
    <row r="103" ht="25.6" customHeight="1" spans="1:6">
      <c r="A103" s="26" t="s">
        <v>236</v>
      </c>
      <c r="B103" s="26" t="s">
        <v>237</v>
      </c>
      <c r="C103" s="14">
        <v>1036.95</v>
      </c>
      <c r="D103" s="14">
        <v>310.86</v>
      </c>
      <c r="E103" s="14">
        <v>301.093038</v>
      </c>
      <c r="F103" s="15">
        <f t="shared" si="3"/>
        <v>0.968580833815866</v>
      </c>
    </row>
    <row r="104" ht="25.6" customHeight="1" spans="1:6">
      <c r="A104" s="26" t="s">
        <v>238</v>
      </c>
      <c r="B104" s="26" t="s">
        <v>239</v>
      </c>
      <c r="C104" s="14">
        <v>17.69</v>
      </c>
      <c r="D104" s="14">
        <v>67.78676</v>
      </c>
      <c r="E104" s="14">
        <v>20.84964</v>
      </c>
      <c r="F104" s="15">
        <f t="shared" si="3"/>
        <v>0.307576877844582</v>
      </c>
    </row>
    <row r="105" ht="25.6" customHeight="1" spans="1:6">
      <c r="A105" s="26" t="s">
        <v>240</v>
      </c>
      <c r="B105" s="26" t="s">
        <v>241</v>
      </c>
      <c r="C105" s="14">
        <v>17.69</v>
      </c>
      <c r="D105" s="14">
        <v>67.78676</v>
      </c>
      <c r="E105" s="14">
        <v>20.84964</v>
      </c>
      <c r="F105" s="15">
        <f t="shared" si="3"/>
        <v>0.307576877844582</v>
      </c>
    </row>
    <row r="106" ht="25.6" customHeight="1" spans="1:6">
      <c r="A106" s="26" t="s">
        <v>242</v>
      </c>
      <c r="B106" s="26" t="s">
        <v>243</v>
      </c>
      <c r="C106" s="14">
        <v>0</v>
      </c>
      <c r="D106" s="14">
        <v>0</v>
      </c>
      <c r="E106" s="14">
        <v>0</v>
      </c>
      <c r="F106" s="15"/>
    </row>
    <row r="107" ht="25.6" customHeight="1" spans="1:6">
      <c r="A107" s="26" t="s">
        <v>244</v>
      </c>
      <c r="B107" s="26" t="s">
        <v>245</v>
      </c>
      <c r="C107" s="14">
        <v>972.556363</v>
      </c>
      <c r="D107" s="14">
        <v>1023.08</v>
      </c>
      <c r="E107" s="14">
        <v>992.15</v>
      </c>
      <c r="F107" s="15">
        <f t="shared" si="3"/>
        <v>0.969767760096962</v>
      </c>
    </row>
    <row r="108" ht="25.6" customHeight="1" spans="1:6">
      <c r="A108" s="26" t="s">
        <v>246</v>
      </c>
      <c r="B108" s="26" t="s">
        <v>247</v>
      </c>
      <c r="C108" s="14">
        <v>964.556363</v>
      </c>
      <c r="D108" s="14">
        <v>1015.08</v>
      </c>
      <c r="E108" s="14">
        <v>988.26</v>
      </c>
      <c r="F108" s="15">
        <f t="shared" si="3"/>
        <v>0.973578437167514</v>
      </c>
    </row>
    <row r="109" ht="25.6" customHeight="1" spans="1:6">
      <c r="A109" s="26" t="s">
        <v>248</v>
      </c>
      <c r="B109" s="26" t="s">
        <v>52</v>
      </c>
      <c r="C109" s="14">
        <v>179.66</v>
      </c>
      <c r="D109" s="14">
        <v>167.38742</v>
      </c>
      <c r="E109" s="14">
        <v>167.38508</v>
      </c>
      <c r="F109" s="15">
        <f t="shared" si="3"/>
        <v>0.999986020454823</v>
      </c>
    </row>
    <row r="110" ht="25.6" customHeight="1" spans="1:6">
      <c r="A110" s="26" t="s">
        <v>249</v>
      </c>
      <c r="B110" s="26" t="s">
        <v>250</v>
      </c>
      <c r="C110" s="14">
        <v>100.7</v>
      </c>
      <c r="D110" s="14">
        <v>32.1171</v>
      </c>
      <c r="E110" s="14">
        <v>31.922919</v>
      </c>
      <c r="F110" s="15">
        <f t="shared" si="3"/>
        <v>0.993953968446715</v>
      </c>
    </row>
    <row r="111" ht="25.6" customHeight="1" spans="1:6">
      <c r="A111" s="26" t="s">
        <v>251</v>
      </c>
      <c r="B111" s="26" t="s">
        <v>252</v>
      </c>
      <c r="C111" s="14">
        <v>684.196363</v>
      </c>
      <c r="D111" s="14">
        <v>815.58</v>
      </c>
      <c r="E111" s="14">
        <v>788.95</v>
      </c>
      <c r="F111" s="15">
        <f t="shared" si="3"/>
        <v>0.967348390102749</v>
      </c>
    </row>
    <row r="112" ht="25.6" customHeight="1" spans="1:6">
      <c r="A112" s="26" t="s">
        <v>253</v>
      </c>
      <c r="B112" s="26" t="s">
        <v>254</v>
      </c>
      <c r="C112" s="14">
        <v>8</v>
      </c>
      <c r="D112" s="14">
        <v>8</v>
      </c>
      <c r="E112" s="14">
        <v>3.8971</v>
      </c>
      <c r="F112" s="15">
        <f t="shared" si="3"/>
        <v>0.4871375</v>
      </c>
    </row>
    <row r="113" ht="25.6" customHeight="1" spans="1:6">
      <c r="A113" s="26" t="s">
        <v>255</v>
      </c>
      <c r="B113" s="26" t="s">
        <v>254</v>
      </c>
      <c r="C113" s="14">
        <v>8</v>
      </c>
      <c r="D113" s="14">
        <v>8</v>
      </c>
      <c r="E113" s="14">
        <v>3.8971</v>
      </c>
      <c r="F113" s="15">
        <f t="shared" si="3"/>
        <v>0.4871375</v>
      </c>
    </row>
    <row r="114" ht="25.6" customHeight="1" spans="1:6">
      <c r="A114" s="26" t="s">
        <v>256</v>
      </c>
      <c r="B114" s="26" t="s">
        <v>257</v>
      </c>
      <c r="C114" s="14">
        <v>14738.43</v>
      </c>
      <c r="D114" s="14">
        <v>16778.68</v>
      </c>
      <c r="E114" s="14">
        <v>11239.032842</v>
      </c>
      <c r="F114" s="15">
        <f t="shared" si="3"/>
        <v>0.669840109114662</v>
      </c>
    </row>
    <row r="115" ht="25.6" customHeight="1" spans="1:6">
      <c r="A115" s="26" t="s">
        <v>258</v>
      </c>
      <c r="B115" s="26" t="s">
        <v>259</v>
      </c>
      <c r="C115" s="14">
        <v>7039.71</v>
      </c>
      <c r="D115" s="14">
        <v>8298.022359</v>
      </c>
      <c r="E115" s="14">
        <v>6847.731009</v>
      </c>
      <c r="F115" s="15">
        <f t="shared" si="3"/>
        <v>0.825224458641399</v>
      </c>
    </row>
    <row r="116" ht="25.6" customHeight="1" spans="1:6">
      <c r="A116" s="26" t="s">
        <v>260</v>
      </c>
      <c r="B116" s="26" t="s">
        <v>86</v>
      </c>
      <c r="C116" s="14">
        <v>300.58</v>
      </c>
      <c r="D116" s="14">
        <v>260.620156</v>
      </c>
      <c r="E116" s="14">
        <v>260.620156</v>
      </c>
      <c r="F116" s="15">
        <f t="shared" si="3"/>
        <v>1</v>
      </c>
    </row>
    <row r="117" ht="25.6" customHeight="1" spans="1:6">
      <c r="A117" s="26" t="s">
        <v>261</v>
      </c>
      <c r="B117" s="26" t="s">
        <v>262</v>
      </c>
      <c r="C117" s="14">
        <v>2.46078</v>
      </c>
      <c r="D117" s="14">
        <v>3.70078</v>
      </c>
      <c r="E117" s="14">
        <v>3.69117</v>
      </c>
      <c r="F117" s="15">
        <f t="shared" si="3"/>
        <v>0.997403250125649</v>
      </c>
    </row>
    <row r="118" ht="25.6" customHeight="1" spans="1:6">
      <c r="A118" s="26" t="s">
        <v>263</v>
      </c>
      <c r="B118" s="26" t="s">
        <v>264</v>
      </c>
      <c r="C118" s="14">
        <v>1538.1</v>
      </c>
      <c r="D118" s="14">
        <v>3171.595155</v>
      </c>
      <c r="E118" s="14">
        <v>2016.627179</v>
      </c>
      <c r="F118" s="15">
        <f t="shared" si="3"/>
        <v>0.635840036462661</v>
      </c>
    </row>
    <row r="119" ht="25.6" customHeight="1" spans="1:6">
      <c r="A119" s="26" t="s">
        <v>265</v>
      </c>
      <c r="B119" s="26" t="s">
        <v>266</v>
      </c>
      <c r="C119" s="14">
        <v>5.885</v>
      </c>
      <c r="D119" s="14">
        <v>10.91</v>
      </c>
      <c r="E119" s="14">
        <v>7.835</v>
      </c>
      <c r="F119" s="15">
        <f t="shared" si="3"/>
        <v>0.718148487626031</v>
      </c>
    </row>
    <row r="120" ht="25.6" customHeight="1" spans="1:6">
      <c r="A120" s="26" t="s">
        <v>267</v>
      </c>
      <c r="B120" s="26" t="s">
        <v>268</v>
      </c>
      <c r="C120" s="14">
        <v>36.63</v>
      </c>
      <c r="D120" s="14">
        <v>36.63</v>
      </c>
      <c r="E120" s="14">
        <v>4.92156</v>
      </c>
      <c r="F120" s="15">
        <f t="shared" si="3"/>
        <v>0.134358722358722</v>
      </c>
    </row>
    <row r="121" ht="25.6" customHeight="1" spans="1:6">
      <c r="A121" s="26" t="s">
        <v>269</v>
      </c>
      <c r="B121" s="26" t="s">
        <v>270</v>
      </c>
      <c r="C121" s="14">
        <v>112.5</v>
      </c>
      <c r="D121" s="14">
        <v>127.5</v>
      </c>
      <c r="E121" s="14">
        <v>0</v>
      </c>
      <c r="F121" s="15">
        <f t="shared" si="3"/>
        <v>0</v>
      </c>
    </row>
    <row r="122" ht="25.6" customHeight="1" spans="1:6">
      <c r="A122" s="26" t="s">
        <v>271</v>
      </c>
      <c r="B122" s="26" t="s">
        <v>272</v>
      </c>
      <c r="C122" s="14">
        <v>5043.56</v>
      </c>
      <c r="D122" s="14">
        <v>4687.066268</v>
      </c>
      <c r="E122" s="14">
        <v>4554.035944</v>
      </c>
      <c r="F122" s="15">
        <f t="shared" si="3"/>
        <v>0.971617571334923</v>
      </c>
    </row>
    <row r="123" ht="25.6" customHeight="1" spans="1:6">
      <c r="A123" s="26" t="s">
        <v>273</v>
      </c>
      <c r="B123" s="26" t="s">
        <v>274</v>
      </c>
      <c r="C123" s="14">
        <v>1807.61</v>
      </c>
      <c r="D123" s="14">
        <v>2021.337484</v>
      </c>
      <c r="E123" s="14">
        <v>1371.024488</v>
      </c>
      <c r="F123" s="15">
        <f t="shared" si="3"/>
        <v>0.678275893487562</v>
      </c>
    </row>
    <row r="124" ht="25.6" customHeight="1" spans="1:6">
      <c r="A124" s="26" t="s">
        <v>275</v>
      </c>
      <c r="B124" s="26" t="s">
        <v>276</v>
      </c>
      <c r="C124" s="14">
        <v>5.25</v>
      </c>
      <c r="D124" s="14">
        <v>49.825</v>
      </c>
      <c r="E124" s="14">
        <v>0</v>
      </c>
      <c r="F124" s="15">
        <f t="shared" si="3"/>
        <v>0</v>
      </c>
    </row>
    <row r="125" ht="25.6" customHeight="1" spans="1:6">
      <c r="A125" s="26" t="s">
        <v>277</v>
      </c>
      <c r="B125" s="26" t="s">
        <v>278</v>
      </c>
      <c r="C125" s="14">
        <v>705.468184</v>
      </c>
      <c r="D125" s="14">
        <v>874.618184</v>
      </c>
      <c r="E125" s="14">
        <v>382.01261</v>
      </c>
      <c r="F125" s="15">
        <f t="shared" si="3"/>
        <v>0.436776432263155</v>
      </c>
    </row>
    <row r="126" ht="25.6" customHeight="1" spans="1:6">
      <c r="A126" s="26" t="s">
        <v>279</v>
      </c>
      <c r="B126" s="26" t="s">
        <v>280</v>
      </c>
      <c r="C126" s="14">
        <v>1089.79</v>
      </c>
      <c r="D126" s="14">
        <v>1089.79</v>
      </c>
      <c r="E126" s="14">
        <v>989.011878</v>
      </c>
      <c r="F126" s="15">
        <f t="shared" si="3"/>
        <v>0.907525191091862</v>
      </c>
    </row>
    <row r="127" ht="25.6" customHeight="1" spans="1:6">
      <c r="A127" s="26" t="s">
        <v>281</v>
      </c>
      <c r="B127" s="26" t="s">
        <v>282</v>
      </c>
      <c r="C127" s="14">
        <v>7.1043</v>
      </c>
      <c r="D127" s="14">
        <v>7.1043</v>
      </c>
      <c r="E127" s="14">
        <v>0</v>
      </c>
      <c r="F127" s="15">
        <f t="shared" si="3"/>
        <v>0</v>
      </c>
    </row>
    <row r="128" ht="25.6" customHeight="1" spans="1:6">
      <c r="A128" s="26" t="s">
        <v>283</v>
      </c>
      <c r="B128" s="26" t="s">
        <v>284</v>
      </c>
      <c r="C128" s="14">
        <v>5489.11</v>
      </c>
      <c r="D128" s="14">
        <v>4922.12868</v>
      </c>
      <c r="E128" s="14">
        <v>2544.777345</v>
      </c>
      <c r="F128" s="15">
        <f t="shared" si="3"/>
        <v>0.517007479983234</v>
      </c>
    </row>
    <row r="129" ht="25.6" customHeight="1" spans="1:6">
      <c r="A129" s="26" t="s">
        <v>285</v>
      </c>
      <c r="B129" s="26" t="s">
        <v>286</v>
      </c>
      <c r="C129" s="14">
        <v>189.04</v>
      </c>
      <c r="D129" s="14">
        <v>136.582573</v>
      </c>
      <c r="E129" s="14">
        <v>135.682573</v>
      </c>
      <c r="F129" s="15">
        <f t="shared" si="3"/>
        <v>0.993410579547363</v>
      </c>
    </row>
    <row r="130" ht="25.6" customHeight="1" spans="1:6">
      <c r="A130" s="26" t="s">
        <v>287</v>
      </c>
      <c r="B130" s="26" t="s">
        <v>288</v>
      </c>
      <c r="C130" s="14">
        <v>151.34</v>
      </c>
      <c r="D130" s="14">
        <v>151.34</v>
      </c>
      <c r="E130" s="14">
        <v>0</v>
      </c>
      <c r="F130" s="15">
        <f t="shared" si="3"/>
        <v>0</v>
      </c>
    </row>
    <row r="131" ht="25.6" customHeight="1" spans="1:6">
      <c r="A131" s="26" t="s">
        <v>289</v>
      </c>
      <c r="B131" s="26" t="s">
        <v>290</v>
      </c>
      <c r="C131" s="14">
        <v>5148.73</v>
      </c>
      <c r="D131" s="14">
        <v>4634.206107</v>
      </c>
      <c r="E131" s="14">
        <v>2409.094772</v>
      </c>
      <c r="F131" s="15">
        <f t="shared" si="3"/>
        <v>0.519850588509874</v>
      </c>
    </row>
    <row r="132" ht="25.6" customHeight="1" spans="1:6">
      <c r="A132" s="26" t="s">
        <v>291</v>
      </c>
      <c r="B132" s="26" t="s">
        <v>292</v>
      </c>
      <c r="C132" s="14">
        <v>402</v>
      </c>
      <c r="D132" s="14">
        <v>1537.19</v>
      </c>
      <c r="E132" s="14">
        <v>475.5</v>
      </c>
      <c r="F132" s="15">
        <f t="shared" si="3"/>
        <v>0.309330661791971</v>
      </c>
    </row>
    <row r="133" ht="25.6" customHeight="1" spans="1:6">
      <c r="A133" s="26" t="s">
        <v>293</v>
      </c>
      <c r="B133" s="26" t="s">
        <v>294</v>
      </c>
      <c r="C133" s="14">
        <v>72</v>
      </c>
      <c r="D133" s="14">
        <v>1207.19</v>
      </c>
      <c r="E133" s="14">
        <v>145.5</v>
      </c>
      <c r="F133" s="15">
        <f t="shared" si="3"/>
        <v>0.120527837374398</v>
      </c>
    </row>
    <row r="134" ht="25.6" customHeight="1" spans="1:6">
      <c r="A134" s="26" t="s">
        <v>295</v>
      </c>
      <c r="B134" s="26" t="s">
        <v>296</v>
      </c>
      <c r="C134" s="14">
        <v>330</v>
      </c>
      <c r="D134" s="14">
        <v>330</v>
      </c>
      <c r="E134" s="14">
        <v>330</v>
      </c>
      <c r="F134" s="15">
        <f t="shared" si="3"/>
        <v>1</v>
      </c>
    </row>
    <row r="135" ht="25.6" customHeight="1" spans="1:6">
      <c r="A135" s="26" t="s">
        <v>297</v>
      </c>
      <c r="B135" s="26" t="s">
        <v>298</v>
      </c>
      <c r="C135" s="14">
        <v>0</v>
      </c>
      <c r="D135" s="14">
        <v>153.3456</v>
      </c>
      <c r="E135" s="14">
        <v>69.5776</v>
      </c>
      <c r="F135" s="15">
        <f t="shared" si="3"/>
        <v>0.453730658069094</v>
      </c>
    </row>
    <row r="136" ht="25.6" customHeight="1" spans="1:6">
      <c r="A136" s="26" t="s">
        <v>299</v>
      </c>
      <c r="B136" s="26" t="s">
        <v>300</v>
      </c>
      <c r="C136" s="14">
        <v>0</v>
      </c>
      <c r="D136" s="14">
        <v>153.3456</v>
      </c>
      <c r="E136" s="14">
        <v>69.5776</v>
      </c>
      <c r="F136" s="15">
        <f t="shared" si="3"/>
        <v>0.453730658069094</v>
      </c>
    </row>
    <row r="137" ht="25.6" customHeight="1" spans="1:6">
      <c r="A137" s="26" t="s">
        <v>301</v>
      </c>
      <c r="B137" s="26" t="s">
        <v>302</v>
      </c>
      <c r="C137" s="14">
        <v>0</v>
      </c>
      <c r="D137" s="14">
        <v>153.3456</v>
      </c>
      <c r="E137" s="14">
        <v>69.5776</v>
      </c>
      <c r="F137" s="15">
        <f t="shared" si="3"/>
        <v>0.453730658069094</v>
      </c>
    </row>
    <row r="138" ht="25.6" customHeight="1" spans="1:6">
      <c r="A138" s="26" t="s">
        <v>303</v>
      </c>
      <c r="B138" s="26" t="s">
        <v>304</v>
      </c>
      <c r="C138" s="14">
        <v>5846.73</v>
      </c>
      <c r="D138" s="14">
        <v>6704.94</v>
      </c>
      <c r="E138" s="14">
        <v>6678.54</v>
      </c>
      <c r="F138" s="15">
        <f t="shared" si="3"/>
        <v>0.996062604587066</v>
      </c>
    </row>
    <row r="139" ht="25.6" customHeight="1" spans="1:6">
      <c r="A139" s="26" t="s">
        <v>305</v>
      </c>
      <c r="B139" s="26" t="s">
        <v>306</v>
      </c>
      <c r="C139" s="14">
        <v>0</v>
      </c>
      <c r="D139" s="14">
        <v>26.4</v>
      </c>
      <c r="E139" s="14">
        <v>0</v>
      </c>
      <c r="F139" s="15">
        <f t="shared" si="3"/>
        <v>0</v>
      </c>
    </row>
    <row r="140" ht="25.6" customHeight="1" spans="1:6">
      <c r="A140" s="26" t="s">
        <v>307</v>
      </c>
      <c r="B140" s="26" t="s">
        <v>308</v>
      </c>
      <c r="C140" s="14">
        <v>0</v>
      </c>
      <c r="D140" s="14">
        <v>26.4</v>
      </c>
      <c r="E140" s="14">
        <v>0</v>
      </c>
      <c r="F140" s="15">
        <f t="shared" si="3"/>
        <v>0</v>
      </c>
    </row>
    <row r="141" ht="25.6" customHeight="1" spans="1:6">
      <c r="A141" s="26" t="s">
        <v>309</v>
      </c>
      <c r="B141" s="26" t="s">
        <v>310</v>
      </c>
      <c r="C141" s="14">
        <v>5846.73</v>
      </c>
      <c r="D141" s="14">
        <v>6678.54</v>
      </c>
      <c r="E141" s="14">
        <v>6678.54</v>
      </c>
      <c r="F141" s="15">
        <f t="shared" si="3"/>
        <v>1</v>
      </c>
    </row>
    <row r="142" ht="25.6" customHeight="1" spans="1:6">
      <c r="A142" s="26" t="s">
        <v>311</v>
      </c>
      <c r="B142" s="26" t="s">
        <v>312</v>
      </c>
      <c r="C142" s="14">
        <v>5846.73</v>
      </c>
      <c r="D142" s="14">
        <v>6678.54</v>
      </c>
      <c r="E142" s="14">
        <v>6678.54</v>
      </c>
      <c r="F142" s="15">
        <f t="shared" si="3"/>
        <v>1</v>
      </c>
    </row>
    <row r="143" ht="25.6" customHeight="1" spans="1:6">
      <c r="A143" s="26" t="s">
        <v>313</v>
      </c>
      <c r="B143" s="26" t="s">
        <v>314</v>
      </c>
      <c r="C143" s="14">
        <v>500</v>
      </c>
      <c r="D143" s="14">
        <v>493.7</v>
      </c>
      <c r="E143" s="14">
        <v>489.7</v>
      </c>
      <c r="F143" s="15">
        <f t="shared" si="3"/>
        <v>0.991897913712781</v>
      </c>
    </row>
    <row r="144" ht="25.6" customHeight="1" spans="1:6">
      <c r="A144" s="26">
        <v>21602</v>
      </c>
      <c r="B144" s="26" t="s">
        <v>315</v>
      </c>
      <c r="C144" s="14">
        <v>500</v>
      </c>
      <c r="D144" s="14">
        <v>489.7</v>
      </c>
      <c r="E144" s="14">
        <v>489.7</v>
      </c>
      <c r="F144" s="15"/>
    </row>
    <row r="145" ht="25.6" customHeight="1" spans="1:6">
      <c r="A145" s="26">
        <v>2160299</v>
      </c>
      <c r="B145" s="26" t="s">
        <v>316</v>
      </c>
      <c r="C145" s="14">
        <v>500</v>
      </c>
      <c r="D145" s="14">
        <v>489.7</v>
      </c>
      <c r="E145" s="14">
        <v>489.7</v>
      </c>
      <c r="F145" s="15"/>
    </row>
    <row r="146" ht="25.6" customHeight="1" spans="1:6">
      <c r="A146" s="26" t="s">
        <v>317</v>
      </c>
      <c r="B146" s="26" t="s">
        <v>318</v>
      </c>
      <c r="C146" s="14">
        <v>0</v>
      </c>
      <c r="D146" s="14">
        <v>4</v>
      </c>
      <c r="E146" s="14">
        <v>0</v>
      </c>
      <c r="F146" s="15">
        <f t="shared" ref="F146:F158" si="4">E146/D146</f>
        <v>0</v>
      </c>
    </row>
    <row r="147" ht="25.6" customHeight="1" spans="1:6">
      <c r="A147" s="26" t="s">
        <v>319</v>
      </c>
      <c r="B147" s="26" t="s">
        <v>318</v>
      </c>
      <c r="C147" s="14">
        <v>0</v>
      </c>
      <c r="D147" s="14">
        <v>4</v>
      </c>
      <c r="E147" s="14">
        <v>0</v>
      </c>
      <c r="F147" s="15">
        <f t="shared" si="4"/>
        <v>0</v>
      </c>
    </row>
    <row r="148" ht="25.6" customHeight="1" spans="1:6">
      <c r="A148" s="26" t="s">
        <v>320</v>
      </c>
      <c r="B148" s="26" t="s">
        <v>321</v>
      </c>
      <c r="C148" s="14">
        <v>13</v>
      </c>
      <c r="D148" s="14">
        <v>13</v>
      </c>
      <c r="E148" s="14">
        <v>2.775746</v>
      </c>
      <c r="F148" s="15">
        <f t="shared" si="4"/>
        <v>0.213518923076923</v>
      </c>
    </row>
    <row r="149" ht="25.6" customHeight="1" spans="1:6">
      <c r="A149" s="26" t="s">
        <v>322</v>
      </c>
      <c r="B149" s="26" t="s">
        <v>323</v>
      </c>
      <c r="C149" s="14">
        <v>13</v>
      </c>
      <c r="D149" s="14">
        <v>13</v>
      </c>
      <c r="E149" s="14">
        <v>2.775746</v>
      </c>
      <c r="F149" s="15">
        <f t="shared" si="4"/>
        <v>0.213518923076923</v>
      </c>
    </row>
    <row r="150" ht="25.6" customHeight="1" spans="1:6">
      <c r="A150" s="26" t="s">
        <v>322</v>
      </c>
      <c r="B150" s="26" t="s">
        <v>323</v>
      </c>
      <c r="C150" s="14">
        <v>13</v>
      </c>
      <c r="D150" s="14">
        <v>13</v>
      </c>
      <c r="E150" s="14">
        <v>2.775746</v>
      </c>
      <c r="F150" s="15">
        <f t="shared" si="4"/>
        <v>0.213518923076923</v>
      </c>
    </row>
    <row r="151" ht="25.6" customHeight="1" spans="1:6">
      <c r="A151" s="26" t="s">
        <v>324</v>
      </c>
      <c r="B151" s="26" t="s">
        <v>325</v>
      </c>
      <c r="C151" s="14">
        <v>603.06</v>
      </c>
      <c r="D151" s="14">
        <v>521.4232</v>
      </c>
      <c r="E151" s="14">
        <v>521.4232</v>
      </c>
      <c r="F151" s="15">
        <f t="shared" si="4"/>
        <v>1</v>
      </c>
    </row>
    <row r="152" ht="25.6" customHeight="1" spans="1:6">
      <c r="A152" s="26" t="s">
        <v>326</v>
      </c>
      <c r="B152" s="26" t="s">
        <v>327</v>
      </c>
      <c r="C152" s="14">
        <v>603.06</v>
      </c>
      <c r="D152" s="14">
        <v>521.4232</v>
      </c>
      <c r="E152" s="14">
        <v>521.4232</v>
      </c>
      <c r="F152" s="15">
        <f t="shared" si="4"/>
        <v>1</v>
      </c>
    </row>
    <row r="153" ht="25.6" customHeight="1" spans="1:6">
      <c r="A153" s="26" t="s">
        <v>328</v>
      </c>
      <c r="B153" s="26" t="s">
        <v>329</v>
      </c>
      <c r="C153" s="14">
        <v>357.66</v>
      </c>
      <c r="D153" s="14">
        <v>309.5332</v>
      </c>
      <c r="E153" s="14">
        <v>309.5332</v>
      </c>
      <c r="F153" s="15">
        <f t="shared" si="4"/>
        <v>1</v>
      </c>
    </row>
    <row r="154" ht="25.6" customHeight="1" spans="1:6">
      <c r="A154" s="26" t="s">
        <v>330</v>
      </c>
      <c r="B154" s="26" t="s">
        <v>331</v>
      </c>
      <c r="C154" s="14">
        <v>245.4</v>
      </c>
      <c r="D154" s="14">
        <v>211.89</v>
      </c>
      <c r="E154" s="14">
        <v>211.89</v>
      </c>
      <c r="F154" s="15">
        <f t="shared" si="4"/>
        <v>1</v>
      </c>
    </row>
    <row r="155" ht="25.6" customHeight="1" spans="1:6">
      <c r="A155" s="26" t="s">
        <v>332</v>
      </c>
      <c r="B155" s="26" t="s">
        <v>333</v>
      </c>
      <c r="C155" s="14">
        <v>0</v>
      </c>
      <c r="D155" s="14">
        <v>20.138739</v>
      </c>
      <c r="E155" s="14">
        <v>20.006856</v>
      </c>
      <c r="F155" s="15">
        <f t="shared" si="4"/>
        <v>0.993451278155996</v>
      </c>
    </row>
    <row r="156" ht="25.6" customHeight="1" spans="1:6">
      <c r="A156" s="26" t="s">
        <v>334</v>
      </c>
      <c r="B156" s="26" t="s">
        <v>335</v>
      </c>
      <c r="C156" s="14">
        <v>0</v>
      </c>
      <c r="D156" s="14">
        <v>20.138739</v>
      </c>
      <c r="E156" s="14">
        <v>20.006856</v>
      </c>
      <c r="F156" s="15">
        <f t="shared" si="4"/>
        <v>0.993451278155996</v>
      </c>
    </row>
    <row r="157" ht="25.6" customHeight="1" spans="1:6">
      <c r="A157" s="26" t="s">
        <v>336</v>
      </c>
      <c r="B157" s="26" t="s">
        <v>337</v>
      </c>
      <c r="C157" s="14">
        <v>0</v>
      </c>
      <c r="D157" s="14">
        <v>20.138739</v>
      </c>
      <c r="E157" s="14">
        <v>20.006856</v>
      </c>
      <c r="F157" s="15">
        <f t="shared" si="4"/>
        <v>0.993451278155996</v>
      </c>
    </row>
    <row r="158" ht="25.6" customHeight="1" spans="1:6">
      <c r="A158" s="8"/>
      <c r="B158" s="27" t="s">
        <v>338</v>
      </c>
      <c r="C158" s="28">
        <v>35024.16</v>
      </c>
      <c r="D158" s="28">
        <v>37258.09</v>
      </c>
      <c r="E158" s="28">
        <v>30974</v>
      </c>
      <c r="F158" s="53">
        <f t="shared" si="4"/>
        <v>0.831336227917212</v>
      </c>
    </row>
    <row r="159" ht="25.6" customHeight="1" spans="1:6">
      <c r="A159" s="8"/>
      <c r="B159" s="27" t="s">
        <v>339</v>
      </c>
      <c r="C159" s="28"/>
      <c r="D159" s="28"/>
      <c r="E159" s="28"/>
      <c r="F159" s="53"/>
    </row>
    <row r="160" ht="25.6" customHeight="1" spans="1:6">
      <c r="A160" s="8"/>
      <c r="B160" s="27" t="s">
        <v>340</v>
      </c>
      <c r="C160" s="28">
        <v>0</v>
      </c>
      <c r="D160" s="28">
        <v>0</v>
      </c>
      <c r="E160" s="28">
        <v>165.64</v>
      </c>
      <c r="F160" s="53">
        <v>0</v>
      </c>
    </row>
    <row r="161" ht="25.6" customHeight="1" spans="1:6">
      <c r="A161" s="8"/>
      <c r="B161" s="27" t="s">
        <v>341</v>
      </c>
      <c r="C161" s="28">
        <v>0</v>
      </c>
      <c r="D161" s="28">
        <v>0</v>
      </c>
      <c r="E161" s="28">
        <v>6118.45</v>
      </c>
      <c r="F161" s="53">
        <v>0</v>
      </c>
    </row>
    <row r="162" ht="25.6" customHeight="1" spans="1:6">
      <c r="A162" s="8"/>
      <c r="B162" s="27" t="s">
        <v>342</v>
      </c>
      <c r="C162" s="28">
        <v>0</v>
      </c>
      <c r="D162" s="28">
        <v>4643.43</v>
      </c>
      <c r="E162" s="28">
        <v>4643.43</v>
      </c>
      <c r="F162" s="53">
        <f>E162/D162</f>
        <v>1</v>
      </c>
    </row>
    <row r="163" ht="25.6" customHeight="1" spans="1:6">
      <c r="A163" s="8"/>
      <c r="B163" s="27" t="s">
        <v>39</v>
      </c>
      <c r="C163" s="28">
        <v>35024.16</v>
      </c>
      <c r="D163" s="28">
        <f>SUM(D158:D162)</f>
        <v>41901.52</v>
      </c>
      <c r="E163" s="28">
        <f>SUM(E158:E162)</f>
        <v>41901.52</v>
      </c>
      <c r="F163" s="53">
        <f>E163/D163</f>
        <v>1</v>
      </c>
    </row>
  </sheetData>
  <mergeCells count="1">
    <mergeCell ref="A1:F1"/>
  </mergeCells>
  <pageMargins left="0.314583333333333" right="0.314583333333333" top="0.236111111111111" bottom="0.236111111111111"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workbookViewId="0">
      <pane ySplit="3" topLeftCell="A16" activePane="bottomLeft" state="frozen"/>
      <selection/>
      <selection pane="bottomLeft" activeCell="F13" sqref="F13"/>
    </sheetView>
  </sheetViews>
  <sheetFormatPr defaultColWidth="10" defaultRowHeight="13.5" outlineLevelCol="5"/>
  <cols>
    <col min="1" max="1" width="23.5916666666667" customWidth="1"/>
    <col min="2" max="5" width="13.75" customWidth="1"/>
    <col min="6" max="6" width="78.4416666666667" customWidth="1"/>
    <col min="7" max="8" width="9.76666666666667" customWidth="1"/>
  </cols>
  <sheetData>
    <row r="1" ht="39.85" customHeight="1" spans="1:6">
      <c r="A1" s="32" t="s">
        <v>4</v>
      </c>
      <c r="B1" s="32"/>
      <c r="C1" s="32"/>
      <c r="D1" s="32"/>
      <c r="E1" s="32"/>
      <c r="F1" s="32"/>
    </row>
    <row r="2" ht="22.75" customHeight="1" spans="1:6">
      <c r="A2" s="6"/>
      <c r="B2" s="6"/>
      <c r="C2" s="6"/>
      <c r="E2" s="33" t="s">
        <v>40</v>
      </c>
      <c r="F2" s="33"/>
    </row>
    <row r="3" ht="34.15" customHeight="1" spans="1:6">
      <c r="A3" s="8" t="s">
        <v>42</v>
      </c>
      <c r="B3" s="34" t="s">
        <v>30</v>
      </c>
      <c r="C3" s="35" t="s">
        <v>31</v>
      </c>
      <c r="D3" s="35" t="s">
        <v>32</v>
      </c>
      <c r="E3" s="35" t="s">
        <v>33</v>
      </c>
      <c r="F3" s="35" t="s">
        <v>343</v>
      </c>
    </row>
    <row r="4" ht="25.6" customHeight="1" spans="1:6">
      <c r="A4" s="27" t="s">
        <v>344</v>
      </c>
      <c r="B4" s="36">
        <v>2222.67</v>
      </c>
      <c r="C4" s="37">
        <v>1856.653693</v>
      </c>
      <c r="D4" s="37">
        <v>1856.653693</v>
      </c>
      <c r="E4" s="38">
        <v>1</v>
      </c>
      <c r="F4" s="39" t="s">
        <v>345</v>
      </c>
    </row>
    <row r="5" ht="25.6" customHeight="1" spans="1:6">
      <c r="A5" s="26" t="s">
        <v>346</v>
      </c>
      <c r="B5" s="36">
        <v>1536.49</v>
      </c>
      <c r="C5" s="37">
        <v>1293.080192</v>
      </c>
      <c r="D5" s="37">
        <v>1293.080192</v>
      </c>
      <c r="E5" s="38">
        <v>1</v>
      </c>
      <c r="F5" s="39" t="s">
        <v>347</v>
      </c>
    </row>
    <row r="6" ht="25.6" customHeight="1" spans="1:6">
      <c r="A6" s="26" t="s">
        <v>348</v>
      </c>
      <c r="B6" s="36">
        <v>316.72</v>
      </c>
      <c r="C6" s="37">
        <v>254.615301</v>
      </c>
      <c r="D6" s="37">
        <v>254.615301</v>
      </c>
      <c r="E6" s="38">
        <v>1</v>
      </c>
      <c r="F6" s="39" t="s">
        <v>349</v>
      </c>
    </row>
    <row r="7" ht="25.6" customHeight="1" spans="1:6">
      <c r="A7" s="26" t="s">
        <v>350</v>
      </c>
      <c r="B7" s="36">
        <v>224.1</v>
      </c>
      <c r="C7" s="37">
        <v>195.0367</v>
      </c>
      <c r="D7" s="37">
        <v>195.0367</v>
      </c>
      <c r="E7" s="38">
        <v>1</v>
      </c>
      <c r="F7" s="39" t="s">
        <v>351</v>
      </c>
    </row>
    <row r="8" ht="25.6" customHeight="1" spans="1:6">
      <c r="A8" s="26" t="s">
        <v>352</v>
      </c>
      <c r="B8" s="36">
        <v>145.36</v>
      </c>
      <c r="C8" s="37">
        <v>113.9215</v>
      </c>
      <c r="D8" s="37">
        <v>113.9215</v>
      </c>
      <c r="E8" s="38">
        <v>1</v>
      </c>
      <c r="F8" s="39" t="s">
        <v>353</v>
      </c>
    </row>
    <row r="9" ht="25.6" customHeight="1" spans="1:6">
      <c r="A9" s="27" t="s">
        <v>354</v>
      </c>
      <c r="B9" s="36">
        <v>370.57</v>
      </c>
      <c r="C9" s="37">
        <v>260.074592</v>
      </c>
      <c r="D9" s="37">
        <v>258.474484</v>
      </c>
      <c r="E9" s="38">
        <v>0.993847503565439</v>
      </c>
      <c r="F9" s="39" t="s">
        <v>355</v>
      </c>
    </row>
    <row r="10" ht="25.6" customHeight="1" spans="1:6">
      <c r="A10" s="26" t="s">
        <v>356</v>
      </c>
      <c r="B10" s="14">
        <v>274.3</v>
      </c>
      <c r="C10" s="40">
        <v>201.173605</v>
      </c>
      <c r="D10" s="40">
        <v>201.060065</v>
      </c>
      <c r="E10" s="41">
        <v>0.99943561184381</v>
      </c>
      <c r="F10" s="42" t="s">
        <v>357</v>
      </c>
    </row>
    <row r="11" ht="25.6" customHeight="1" spans="1:6">
      <c r="A11" s="26" t="s">
        <v>358</v>
      </c>
      <c r="B11" s="14">
        <v>0</v>
      </c>
      <c r="C11" s="14">
        <v>0</v>
      </c>
      <c r="D11" s="14">
        <v>0</v>
      </c>
      <c r="E11" s="15">
        <v>0</v>
      </c>
      <c r="F11" s="43" t="s">
        <v>359</v>
      </c>
    </row>
    <row r="12" ht="25.6" customHeight="1" spans="1:6">
      <c r="A12" s="26" t="s">
        <v>360</v>
      </c>
      <c r="B12" s="14">
        <v>0</v>
      </c>
      <c r="C12" s="14">
        <v>0</v>
      </c>
      <c r="D12" s="14">
        <v>0</v>
      </c>
      <c r="E12" s="15">
        <v>0</v>
      </c>
      <c r="F12" s="43" t="s">
        <v>361</v>
      </c>
    </row>
    <row r="13" ht="25.6" customHeight="1" spans="1:6">
      <c r="A13" s="26" t="s">
        <v>362</v>
      </c>
      <c r="B13" s="14">
        <v>0</v>
      </c>
      <c r="C13" s="14">
        <v>0</v>
      </c>
      <c r="D13" s="14">
        <v>0</v>
      </c>
      <c r="E13" s="15">
        <v>0</v>
      </c>
      <c r="F13" s="43" t="s">
        <v>363</v>
      </c>
    </row>
    <row r="14" ht="25.6" customHeight="1" spans="1:6">
      <c r="A14" s="26" t="s">
        <v>364</v>
      </c>
      <c r="B14" s="14">
        <v>13</v>
      </c>
      <c r="C14" s="14">
        <v>9.372</v>
      </c>
      <c r="D14" s="14">
        <v>9.372</v>
      </c>
      <c r="E14" s="15">
        <v>1</v>
      </c>
      <c r="F14" s="43" t="s">
        <v>365</v>
      </c>
    </row>
    <row r="15" ht="25.6" customHeight="1" spans="1:6">
      <c r="A15" s="26" t="s">
        <v>366</v>
      </c>
      <c r="B15" s="14">
        <v>30</v>
      </c>
      <c r="C15" s="14">
        <v>24.5064</v>
      </c>
      <c r="D15" s="14">
        <v>24.5064</v>
      </c>
      <c r="E15" s="15">
        <v>1</v>
      </c>
      <c r="F15" s="43" t="s">
        <v>367</v>
      </c>
    </row>
    <row r="16" ht="25.6" customHeight="1" spans="1:6">
      <c r="A16" s="26" t="s">
        <v>368</v>
      </c>
      <c r="B16" s="14">
        <v>0</v>
      </c>
      <c r="C16" s="14">
        <v>0</v>
      </c>
      <c r="D16" s="14">
        <v>0</v>
      </c>
      <c r="E16" s="15">
        <v>0</v>
      </c>
      <c r="F16" s="43" t="s">
        <v>369</v>
      </c>
    </row>
    <row r="17" ht="25.6" customHeight="1" spans="1:6">
      <c r="A17" s="26" t="s">
        <v>370</v>
      </c>
      <c r="B17" s="14">
        <v>8.85</v>
      </c>
      <c r="C17" s="14">
        <v>5.4635</v>
      </c>
      <c r="D17" s="14">
        <v>3.976932</v>
      </c>
      <c r="E17" s="15">
        <v>0.727909215704219</v>
      </c>
      <c r="F17" s="43" t="s">
        <v>371</v>
      </c>
    </row>
    <row r="18" ht="25.6" customHeight="1" spans="1:6">
      <c r="A18" s="26" t="s">
        <v>372</v>
      </c>
      <c r="B18" s="14">
        <v>43.5</v>
      </c>
      <c r="C18" s="14">
        <v>19.559087</v>
      </c>
      <c r="D18" s="14">
        <v>19.559087</v>
      </c>
      <c r="E18" s="15">
        <v>1</v>
      </c>
      <c r="F18" s="43" t="s">
        <v>373</v>
      </c>
    </row>
    <row r="19" ht="25.6" customHeight="1" spans="1:6">
      <c r="A19" s="26" t="s">
        <v>374</v>
      </c>
      <c r="B19" s="14">
        <v>0.92</v>
      </c>
      <c r="C19" s="14">
        <v>0</v>
      </c>
      <c r="D19" s="14">
        <v>0</v>
      </c>
      <c r="E19" s="15">
        <v>0</v>
      </c>
      <c r="F19" s="43" t="s">
        <v>375</v>
      </c>
    </row>
    <row r="20" ht="25.6" customHeight="1" spans="1:6">
      <c r="A20" s="27" t="s">
        <v>376</v>
      </c>
      <c r="B20" s="14">
        <v>0</v>
      </c>
      <c r="C20" s="14">
        <v>23.25</v>
      </c>
      <c r="D20" s="14">
        <v>23.075</v>
      </c>
      <c r="E20" s="15">
        <v>0.99247311827957</v>
      </c>
      <c r="F20" s="43" t="s">
        <v>377</v>
      </c>
    </row>
    <row r="21" ht="25.6" customHeight="1" spans="1:6">
      <c r="A21" s="26" t="s">
        <v>378</v>
      </c>
      <c r="B21" s="14">
        <v>0</v>
      </c>
      <c r="C21" s="14">
        <v>23.25</v>
      </c>
      <c r="D21" s="14">
        <v>23.075</v>
      </c>
      <c r="E21" s="15">
        <v>0.99247311827957</v>
      </c>
      <c r="F21" s="43" t="s">
        <v>379</v>
      </c>
    </row>
    <row r="22" ht="25.6" customHeight="1" spans="1:6">
      <c r="A22" s="26" t="s">
        <v>380</v>
      </c>
      <c r="B22" s="14">
        <v>0</v>
      </c>
      <c r="C22" s="14">
        <v>0</v>
      </c>
      <c r="D22" s="14">
        <v>0</v>
      </c>
      <c r="E22" s="15">
        <v>0</v>
      </c>
      <c r="F22" s="43" t="s">
        <v>381</v>
      </c>
    </row>
    <row r="23" ht="25.6" customHeight="1" spans="1:6">
      <c r="A23" s="27" t="s">
        <v>382</v>
      </c>
      <c r="B23" s="14">
        <v>2378.422</v>
      </c>
      <c r="C23" s="14">
        <v>2409.088662</v>
      </c>
      <c r="D23" s="14">
        <v>2404.427442</v>
      </c>
      <c r="E23" s="15">
        <v>0.998065152157526</v>
      </c>
      <c r="F23" s="43" t="s">
        <v>383</v>
      </c>
    </row>
    <row r="24" ht="25.6" customHeight="1" spans="1:6">
      <c r="A24" s="26" t="s">
        <v>384</v>
      </c>
      <c r="B24" s="14">
        <v>2249.6</v>
      </c>
      <c r="C24" s="14">
        <v>2310.823199</v>
      </c>
      <c r="D24" s="14">
        <v>2309.233799</v>
      </c>
      <c r="E24" s="15">
        <v>0.999312193160997</v>
      </c>
      <c r="F24" s="43" t="s">
        <v>385</v>
      </c>
    </row>
    <row r="25" ht="25.6" customHeight="1" spans="1:6">
      <c r="A25" s="26" t="s">
        <v>386</v>
      </c>
      <c r="B25" s="14">
        <v>128.822</v>
      </c>
      <c r="C25" s="14">
        <v>98.265463</v>
      </c>
      <c r="D25" s="14">
        <v>95.193643</v>
      </c>
      <c r="E25" s="15">
        <v>0.968739576386059</v>
      </c>
      <c r="F25" s="43" t="s">
        <v>387</v>
      </c>
    </row>
    <row r="26" ht="25.6" customHeight="1" spans="1:6">
      <c r="A26" s="27" t="s">
        <v>388</v>
      </c>
      <c r="B26" s="14">
        <v>0</v>
      </c>
      <c r="C26" s="14">
        <v>11.5</v>
      </c>
      <c r="D26" s="14">
        <v>11.5</v>
      </c>
      <c r="E26" s="15">
        <v>1</v>
      </c>
      <c r="F26" s="43" t="s">
        <v>389</v>
      </c>
    </row>
    <row r="27" ht="25.6" customHeight="1" spans="1:6">
      <c r="A27" s="26" t="s">
        <v>390</v>
      </c>
      <c r="B27" s="14">
        <v>0</v>
      </c>
      <c r="C27" s="14">
        <v>11.5</v>
      </c>
      <c r="D27" s="14">
        <v>11.5</v>
      </c>
      <c r="E27" s="15">
        <v>1</v>
      </c>
      <c r="F27" s="43" t="s">
        <v>391</v>
      </c>
    </row>
    <row r="28" ht="25.6" customHeight="1" spans="1:6">
      <c r="A28" s="27" t="s">
        <v>392</v>
      </c>
      <c r="B28" s="14">
        <v>215.74</v>
      </c>
      <c r="C28" s="14">
        <v>200.3764</v>
      </c>
      <c r="D28" s="14">
        <v>200.3724</v>
      </c>
      <c r="E28" s="15">
        <v>0.999980037569295</v>
      </c>
      <c r="F28" s="43" t="s">
        <v>393</v>
      </c>
    </row>
    <row r="29" ht="25.6" customHeight="1" spans="1:6">
      <c r="A29" s="26" t="s">
        <v>394</v>
      </c>
      <c r="B29" s="14">
        <v>215.74</v>
      </c>
      <c r="C29" s="14">
        <v>200.3764</v>
      </c>
      <c r="D29" s="14">
        <v>200.3724</v>
      </c>
      <c r="E29" s="15">
        <v>0.999980037569295</v>
      </c>
      <c r="F29" s="43" t="s">
        <v>395</v>
      </c>
    </row>
    <row r="30" ht="25.6" customHeight="1" spans="1:6">
      <c r="A30" s="26" t="s">
        <v>396</v>
      </c>
      <c r="B30" s="14">
        <v>5187.402</v>
      </c>
      <c r="C30" s="14">
        <v>4760.943347</v>
      </c>
      <c r="D30" s="14">
        <v>4754.503019</v>
      </c>
      <c r="E30" s="15">
        <v>0.998647258005274</v>
      </c>
      <c r="F30" s="26"/>
    </row>
    <row r="31" ht="37.65" customHeight="1" spans="1:6">
      <c r="A31" s="25" t="s">
        <v>397</v>
      </c>
      <c r="B31" s="25"/>
      <c r="C31" s="25"/>
      <c r="D31" s="25"/>
      <c r="E31" s="25"/>
      <c r="F31" s="25"/>
    </row>
  </sheetData>
  <mergeCells count="3">
    <mergeCell ref="A1:F1"/>
    <mergeCell ref="E2:F2"/>
    <mergeCell ref="A31:F31"/>
  </mergeCells>
  <pageMargins left="0.314583333333333" right="0.314583333333333" top="0.236111111111111" bottom="0.236111111111111" header="0" footer="0"/>
  <pageSetup paperSize="9" scale="91"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23" sqref="D23"/>
    </sheetView>
  </sheetViews>
  <sheetFormatPr defaultColWidth="10" defaultRowHeight="13.5" outlineLevelCol="4"/>
  <cols>
    <col min="1" max="1" width="31.8" customWidth="1"/>
    <col min="2" max="3" width="20" customWidth="1"/>
    <col min="4" max="4" width="20.5166666666667" customWidth="1"/>
    <col min="5" max="5" width="20" customWidth="1"/>
    <col min="6" max="6" width="9.76666666666667" customWidth="1"/>
  </cols>
  <sheetData>
    <row r="1" ht="39.85" customHeight="1" spans="1:5">
      <c r="A1" s="4" t="s">
        <v>5</v>
      </c>
      <c r="B1" s="4"/>
      <c r="C1" s="4"/>
      <c r="D1" s="4"/>
      <c r="E1" s="4"/>
    </row>
    <row r="2" ht="22.75" customHeight="1" spans="1:5">
      <c r="A2" s="6"/>
      <c r="C2" s="6"/>
      <c r="D2" s="6"/>
      <c r="E2" s="7" t="s">
        <v>40</v>
      </c>
    </row>
    <row r="3" ht="34.15" customHeight="1" spans="1:5">
      <c r="A3" s="8" t="s">
        <v>398</v>
      </c>
      <c r="B3" s="8" t="s">
        <v>30</v>
      </c>
      <c r="C3" s="8" t="s">
        <v>31</v>
      </c>
      <c r="D3" s="8" t="s">
        <v>32</v>
      </c>
      <c r="E3" s="8" t="s">
        <v>33</v>
      </c>
    </row>
    <row r="4" ht="25.6" customHeight="1" spans="1:5">
      <c r="A4" s="10" t="s">
        <v>399</v>
      </c>
      <c r="B4" s="30">
        <v>0</v>
      </c>
      <c r="C4" s="10">
        <v>1986.42</v>
      </c>
      <c r="D4" s="10">
        <v>1986.42</v>
      </c>
      <c r="E4" s="31">
        <f>D4/C4</f>
        <v>1</v>
      </c>
    </row>
    <row r="5" ht="25.6" customHeight="1" spans="1:5">
      <c r="A5" s="10" t="s">
        <v>400</v>
      </c>
      <c r="B5" s="10">
        <v>6150.07</v>
      </c>
      <c r="C5" s="10">
        <v>6150.07</v>
      </c>
      <c r="D5" s="10">
        <v>6150.07</v>
      </c>
      <c r="E5" s="31">
        <f>D5/C5</f>
        <v>1</v>
      </c>
    </row>
    <row r="6" ht="25.6" customHeight="1" spans="1:5">
      <c r="A6" s="10"/>
      <c r="B6" s="10"/>
      <c r="C6" s="10"/>
      <c r="D6" s="10"/>
      <c r="E6" s="31"/>
    </row>
    <row r="7" ht="25.6" customHeight="1" spans="1:5">
      <c r="A7" s="8"/>
      <c r="B7" s="10"/>
      <c r="C7" s="10"/>
      <c r="D7" s="10"/>
      <c r="E7" s="31"/>
    </row>
    <row r="8" ht="25.6" customHeight="1" spans="1:5">
      <c r="A8" s="8"/>
      <c r="B8" s="10"/>
      <c r="C8" s="10"/>
      <c r="D8" s="10"/>
      <c r="E8" s="31"/>
    </row>
    <row r="9" ht="25.6" customHeight="1" spans="1:5">
      <c r="A9" s="8" t="s">
        <v>401</v>
      </c>
      <c r="B9" s="10">
        <f>SUM(B4:B5)</f>
        <v>6150.07</v>
      </c>
      <c r="C9" s="10">
        <f>SUM(C4:C5)</f>
        <v>8136.49</v>
      </c>
      <c r="D9" s="10">
        <f>SUM(D4:D5)</f>
        <v>8136.49</v>
      </c>
      <c r="E9" s="31">
        <f>D9/C9</f>
        <v>1</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workbookViewId="0">
      <pane ySplit="3" topLeftCell="A4" activePane="bottomLeft" state="frozen"/>
      <selection/>
      <selection pane="bottomLeft" activeCell="J17" sqref="J17"/>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 min="7" max="9" width="9.76666666666667" customWidth="1"/>
  </cols>
  <sheetData>
    <row r="1" ht="39.85" customHeight="1" spans="1:6">
      <c r="A1" s="4" t="s">
        <v>6</v>
      </c>
      <c r="B1" s="4"/>
      <c r="C1" s="4"/>
      <c r="D1" s="4"/>
      <c r="E1" s="4"/>
      <c r="F1" s="4"/>
    </row>
    <row r="2" ht="22.75" customHeight="1" spans="1:6">
      <c r="A2" s="6"/>
      <c r="C2" s="6"/>
      <c r="D2" s="6"/>
      <c r="F2" s="7" t="s">
        <v>40</v>
      </c>
    </row>
    <row r="3" ht="34.15" customHeight="1" spans="1:6">
      <c r="A3" s="8" t="s">
        <v>41</v>
      </c>
      <c r="B3" s="8" t="s">
        <v>42</v>
      </c>
      <c r="C3" s="8" t="s">
        <v>30</v>
      </c>
      <c r="D3" s="8" t="s">
        <v>31</v>
      </c>
      <c r="E3" s="8" t="s">
        <v>32</v>
      </c>
      <c r="F3" s="8" t="s">
        <v>33</v>
      </c>
    </row>
    <row r="4" ht="25.6" customHeight="1" spans="1:6">
      <c r="A4" s="26" t="s">
        <v>244</v>
      </c>
      <c r="B4" s="26" t="s">
        <v>245</v>
      </c>
      <c r="C4" s="14">
        <v>6107.07</v>
      </c>
      <c r="D4" s="14">
        <v>8005.23</v>
      </c>
      <c r="E4" s="14">
        <v>3624.34</v>
      </c>
      <c r="F4" s="15">
        <f>E4/D4</f>
        <v>0.452746516964534</v>
      </c>
    </row>
    <row r="5" ht="25.6" customHeight="1" spans="1:6">
      <c r="A5" s="26" t="s">
        <v>402</v>
      </c>
      <c r="B5" s="26" t="s">
        <v>403</v>
      </c>
      <c r="C5" s="14">
        <v>6103.54546</v>
      </c>
      <c r="D5" s="14">
        <v>8001.70296</v>
      </c>
      <c r="E5" s="14">
        <v>3620.81568</v>
      </c>
      <c r="F5" s="15">
        <f t="shared" ref="F5:F20" si="0">E5/D5</f>
        <v>0.452505635125451</v>
      </c>
    </row>
    <row r="6" ht="25.6" customHeight="1" spans="1:6">
      <c r="A6" s="26" t="s">
        <v>404</v>
      </c>
      <c r="B6" s="26" t="s">
        <v>405</v>
      </c>
      <c r="C6" s="14">
        <v>160.29751</v>
      </c>
      <c r="D6" s="14">
        <v>160.29751</v>
      </c>
      <c r="E6" s="14">
        <v>2.9224</v>
      </c>
      <c r="F6" s="15">
        <f t="shared" si="0"/>
        <v>0.0182311004082347</v>
      </c>
    </row>
    <row r="7" ht="25.6" customHeight="1" spans="1:6">
      <c r="A7" s="26" t="s">
        <v>406</v>
      </c>
      <c r="B7" s="26" t="s">
        <v>407</v>
      </c>
      <c r="C7" s="14">
        <v>5892.8471</v>
      </c>
      <c r="D7" s="14">
        <v>5892.8471</v>
      </c>
      <c r="E7" s="14">
        <v>1710.16578</v>
      </c>
      <c r="F7" s="15">
        <f t="shared" si="0"/>
        <v>0.290210445134407</v>
      </c>
    </row>
    <row r="8" ht="25.6" customHeight="1" spans="1:6">
      <c r="A8" s="26" t="s">
        <v>408</v>
      </c>
      <c r="B8" s="26" t="s">
        <v>409</v>
      </c>
      <c r="C8" s="14">
        <v>36.6667</v>
      </c>
      <c r="D8" s="14">
        <v>36.6667</v>
      </c>
      <c r="E8" s="14"/>
      <c r="F8" s="15">
        <f t="shared" si="0"/>
        <v>0</v>
      </c>
    </row>
    <row r="9" ht="25.6" customHeight="1" spans="1:6">
      <c r="A9" s="26" t="s">
        <v>410</v>
      </c>
      <c r="B9" s="26" t="s">
        <v>411</v>
      </c>
      <c r="C9" s="14">
        <v>13.73415</v>
      </c>
      <c r="D9" s="14">
        <v>1911.89165</v>
      </c>
      <c r="E9" s="14">
        <v>1907.7275</v>
      </c>
      <c r="F9" s="15">
        <f t="shared" si="0"/>
        <v>0.997821973855056</v>
      </c>
    </row>
    <row r="10" ht="25.6" customHeight="1" spans="1:6">
      <c r="A10" s="26">
        <v>21219</v>
      </c>
      <c r="B10" s="26" t="s">
        <v>412</v>
      </c>
      <c r="C10" s="14">
        <v>3.52</v>
      </c>
      <c r="D10" s="14">
        <v>3.52</v>
      </c>
      <c r="E10" s="14">
        <v>3.52</v>
      </c>
      <c r="F10" s="15">
        <f t="shared" si="0"/>
        <v>1</v>
      </c>
    </row>
    <row r="11" ht="25.6" customHeight="1" spans="1:6">
      <c r="A11" s="26">
        <v>21201904</v>
      </c>
      <c r="B11" s="26" t="s">
        <v>407</v>
      </c>
      <c r="C11" s="14">
        <v>3.52</v>
      </c>
      <c r="D11" s="14">
        <v>3.52</v>
      </c>
      <c r="E11" s="14">
        <v>3.52</v>
      </c>
      <c r="F11" s="15">
        <f t="shared" si="0"/>
        <v>1</v>
      </c>
    </row>
    <row r="12" ht="25.6" customHeight="1" spans="1:6">
      <c r="A12" s="26" t="s">
        <v>256</v>
      </c>
      <c r="B12" s="26" t="s">
        <v>257</v>
      </c>
      <c r="C12" s="14">
        <v>0</v>
      </c>
      <c r="D12" s="14">
        <v>3.12</v>
      </c>
      <c r="E12" s="14">
        <v>3.12</v>
      </c>
      <c r="F12" s="15">
        <f t="shared" si="0"/>
        <v>1</v>
      </c>
    </row>
    <row r="13" ht="25.6" customHeight="1" spans="1:6">
      <c r="A13" s="26" t="s">
        <v>413</v>
      </c>
      <c r="B13" s="26" t="s">
        <v>414</v>
      </c>
      <c r="C13" s="14">
        <v>0</v>
      </c>
      <c r="D13" s="14">
        <v>3.12</v>
      </c>
      <c r="E13" s="14">
        <v>3.12</v>
      </c>
      <c r="F13" s="15">
        <f t="shared" si="0"/>
        <v>1</v>
      </c>
    </row>
    <row r="14" ht="25.6" customHeight="1" spans="1:6">
      <c r="A14" s="26" t="s">
        <v>415</v>
      </c>
      <c r="B14" s="26" t="s">
        <v>416</v>
      </c>
      <c r="C14" s="14">
        <v>0</v>
      </c>
      <c r="D14" s="14">
        <v>3.12</v>
      </c>
      <c r="E14" s="14">
        <v>3.12</v>
      </c>
      <c r="F14" s="15">
        <f t="shared" si="0"/>
        <v>1</v>
      </c>
    </row>
    <row r="15" ht="25.6" customHeight="1" spans="1:6">
      <c r="A15" s="26" t="s">
        <v>417</v>
      </c>
      <c r="B15" s="26" t="s">
        <v>418</v>
      </c>
      <c r="C15" s="14">
        <v>43</v>
      </c>
      <c r="D15" s="14">
        <v>128.14</v>
      </c>
      <c r="E15" s="14">
        <v>97.74</v>
      </c>
      <c r="F15" s="15">
        <f t="shared" si="0"/>
        <v>0.762759481816763</v>
      </c>
    </row>
    <row r="16" ht="25.6" customHeight="1" spans="1:6">
      <c r="A16" s="26" t="s">
        <v>419</v>
      </c>
      <c r="B16" s="26" t="s">
        <v>420</v>
      </c>
      <c r="C16" s="14">
        <v>43</v>
      </c>
      <c r="D16" s="14">
        <v>128.14</v>
      </c>
      <c r="E16" s="14">
        <v>97.74</v>
      </c>
      <c r="F16" s="15">
        <f t="shared" si="0"/>
        <v>0.762759481816763</v>
      </c>
    </row>
    <row r="17" ht="25.6" customHeight="1" spans="1:6">
      <c r="A17" s="26" t="s">
        <v>421</v>
      </c>
      <c r="B17" s="26" t="s">
        <v>422</v>
      </c>
      <c r="C17" s="14">
        <v>43</v>
      </c>
      <c r="D17" s="14">
        <v>128.14</v>
      </c>
      <c r="E17" s="14">
        <v>97.74</v>
      </c>
      <c r="F17" s="15">
        <f t="shared" si="0"/>
        <v>0.762759481816763</v>
      </c>
    </row>
    <row r="18" ht="25.6" customHeight="1" spans="1:6">
      <c r="A18" s="8"/>
      <c r="B18" s="27" t="s">
        <v>339</v>
      </c>
      <c r="C18" s="28"/>
      <c r="D18" s="28"/>
      <c r="E18" s="28"/>
      <c r="F18" s="15"/>
    </row>
    <row r="19" ht="25.6" customHeight="1" spans="1:6">
      <c r="A19" s="8"/>
      <c r="B19" s="27" t="s">
        <v>341</v>
      </c>
      <c r="C19" s="28">
        <v>0</v>
      </c>
      <c r="D19" s="28">
        <v>0</v>
      </c>
      <c r="E19" s="28">
        <v>4411.29</v>
      </c>
      <c r="F19" s="15">
        <v>0</v>
      </c>
    </row>
    <row r="20" ht="25.6" customHeight="1" spans="1:6">
      <c r="A20" s="8"/>
      <c r="B20" s="27" t="s">
        <v>423</v>
      </c>
      <c r="C20" s="28">
        <v>6150.07</v>
      </c>
      <c r="D20" s="28">
        <v>8136.49</v>
      </c>
      <c r="E20" s="28">
        <f>E4+E12+E15+E19</f>
        <v>8136.49</v>
      </c>
      <c r="F20" s="53">
        <f t="shared" si="0"/>
        <v>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4" t="s">
        <v>7</v>
      </c>
      <c r="B1" s="4"/>
      <c r="C1" s="4"/>
      <c r="D1" s="4"/>
      <c r="E1" s="4"/>
    </row>
    <row r="2" ht="22.75" customHeight="1" spans="1:5">
      <c r="A2" s="6"/>
      <c r="C2" s="6"/>
      <c r="D2" s="6"/>
      <c r="E2" s="7" t="s">
        <v>40</v>
      </c>
    </row>
    <row r="3" ht="34.15" customHeight="1" spans="1:5">
      <c r="A3" s="8" t="s">
        <v>424</v>
      </c>
      <c r="B3" s="8" t="s">
        <v>30</v>
      </c>
      <c r="C3" s="8" t="s">
        <v>31</v>
      </c>
      <c r="D3" s="8" t="s">
        <v>32</v>
      </c>
      <c r="E3" s="8" t="s">
        <v>425</v>
      </c>
    </row>
    <row r="4" ht="25.6" customHeight="1" spans="1:5">
      <c r="A4" s="52" t="s">
        <v>426</v>
      </c>
      <c r="B4" s="10"/>
      <c r="C4" s="10"/>
      <c r="D4" s="10"/>
      <c r="E4" s="10"/>
    </row>
    <row r="5" ht="25.6" customHeight="1" spans="1:5">
      <c r="A5" s="10" t="s">
        <v>427</v>
      </c>
      <c r="B5" s="10"/>
      <c r="C5" s="10"/>
      <c r="D5" s="10"/>
      <c r="E5" s="10"/>
    </row>
    <row r="6" ht="25.6" customHeight="1" spans="1:5">
      <c r="A6" s="10"/>
      <c r="B6" s="10"/>
      <c r="C6" s="10"/>
      <c r="D6" s="10"/>
      <c r="E6" s="10"/>
    </row>
    <row r="7" ht="25.6" customHeight="1" spans="1:5">
      <c r="A7" s="52" t="s">
        <v>428</v>
      </c>
      <c r="B7" s="10"/>
      <c r="C7" s="10"/>
      <c r="D7" s="10"/>
      <c r="E7" s="10"/>
    </row>
    <row r="8" ht="25.6" customHeight="1" spans="1:5">
      <c r="A8" s="52" t="s">
        <v>429</v>
      </c>
      <c r="B8" s="10"/>
      <c r="C8" s="10"/>
      <c r="D8" s="10"/>
      <c r="E8" s="10"/>
    </row>
    <row r="9" ht="25.6" customHeight="1" spans="1:5">
      <c r="A9" s="52" t="s">
        <v>430</v>
      </c>
      <c r="B9" s="52"/>
      <c r="C9" s="52"/>
      <c r="D9" s="52"/>
      <c r="E9" s="52"/>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4" t="s">
        <v>8</v>
      </c>
      <c r="B1" s="4"/>
      <c r="C1" s="4"/>
      <c r="D1" s="4"/>
      <c r="E1" s="4"/>
    </row>
    <row r="2" ht="22.75" customHeight="1" spans="1:5">
      <c r="A2" s="6"/>
      <c r="C2" s="6"/>
      <c r="D2" s="6"/>
      <c r="E2" s="7" t="s">
        <v>40</v>
      </c>
    </row>
    <row r="3" ht="34.15" customHeight="1" spans="1:5">
      <c r="A3" s="8" t="s">
        <v>424</v>
      </c>
      <c r="B3" s="8" t="s">
        <v>30</v>
      </c>
      <c r="C3" s="8" t="s">
        <v>31</v>
      </c>
      <c r="D3" s="8" t="s">
        <v>32</v>
      </c>
      <c r="E3" s="8" t="s">
        <v>425</v>
      </c>
    </row>
    <row r="4" ht="25.6" customHeight="1" spans="1:5">
      <c r="A4" s="52" t="s">
        <v>431</v>
      </c>
      <c r="B4" s="10"/>
      <c r="C4" s="10"/>
      <c r="D4" s="10"/>
      <c r="E4" s="10"/>
    </row>
    <row r="5" ht="25.6" customHeight="1" spans="1:5">
      <c r="A5" s="10" t="s">
        <v>432</v>
      </c>
      <c r="B5" s="10"/>
      <c r="C5" s="10"/>
      <c r="D5" s="10"/>
      <c r="E5" s="10"/>
    </row>
    <row r="6" ht="25.6" customHeight="1" spans="1:5">
      <c r="A6" s="10" t="s">
        <v>433</v>
      </c>
      <c r="B6" s="10"/>
      <c r="C6" s="10"/>
      <c r="D6" s="10"/>
      <c r="E6" s="10"/>
    </row>
    <row r="7" ht="25.6" customHeight="1" spans="1:5">
      <c r="A7" s="10"/>
      <c r="B7" s="10"/>
      <c r="C7" s="10"/>
      <c r="D7" s="10"/>
      <c r="E7" s="10"/>
    </row>
    <row r="8" ht="25.6" customHeight="1" spans="1:5">
      <c r="A8" s="52"/>
      <c r="B8" s="10"/>
      <c r="C8" s="10"/>
      <c r="D8" s="10"/>
      <c r="E8" s="10"/>
    </row>
    <row r="9" ht="25.6" customHeight="1" spans="1:5">
      <c r="A9" s="52" t="s">
        <v>434</v>
      </c>
      <c r="B9" s="10"/>
      <c r="C9" s="10"/>
      <c r="D9" s="10"/>
      <c r="E9" s="10"/>
    </row>
    <row r="10" ht="25.6" customHeight="1" spans="1:5">
      <c r="A10" s="52" t="s">
        <v>339</v>
      </c>
      <c r="B10" s="10"/>
      <c r="C10" s="10"/>
      <c r="D10" s="10"/>
      <c r="E10" s="10"/>
    </row>
    <row r="11" ht="25.6" customHeight="1" spans="1:5">
      <c r="A11" s="52" t="s">
        <v>435</v>
      </c>
      <c r="B11" s="10"/>
      <c r="C11" s="10"/>
      <c r="D11" s="10"/>
      <c r="E11" s="10"/>
    </row>
    <row r="12" ht="25.6" customHeight="1" spans="1:5">
      <c r="A12" s="52" t="s">
        <v>430</v>
      </c>
      <c r="B12" s="52"/>
      <c r="C12" s="52"/>
      <c r="D12" s="52"/>
      <c r="E12" s="52"/>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G39" sqref="G39"/>
    </sheetView>
  </sheetViews>
  <sheetFormatPr defaultColWidth="10" defaultRowHeight="13.5" outlineLevelRow="6" outlineLevelCol="4"/>
  <cols>
    <col min="1" max="1" width="37.4416666666667" customWidth="1"/>
    <col min="2" max="4" width="14.3583333333333" customWidth="1"/>
    <col min="5" max="5" width="16.925" customWidth="1"/>
    <col min="6" max="6" width="9.76666666666667" customWidth="1"/>
  </cols>
  <sheetData>
    <row r="1" ht="39.85" customHeight="1" spans="1:5">
      <c r="A1" s="4" t="s">
        <v>9</v>
      </c>
      <c r="B1" s="4"/>
      <c r="C1" s="4"/>
      <c r="D1" s="4"/>
      <c r="E1" s="4"/>
    </row>
    <row r="2" ht="22.75" customHeight="1" spans="1:5">
      <c r="A2" s="6"/>
      <c r="C2" s="6"/>
      <c r="D2" s="6"/>
      <c r="E2" s="7" t="s">
        <v>40</v>
      </c>
    </row>
    <row r="3" ht="34.15" customHeight="1" spans="1:5">
      <c r="A3" s="8" t="s">
        <v>436</v>
      </c>
      <c r="B3" s="8" t="s">
        <v>30</v>
      </c>
      <c r="C3" s="8" t="s">
        <v>31</v>
      </c>
      <c r="D3" s="8" t="s">
        <v>32</v>
      </c>
      <c r="E3" s="8" t="s">
        <v>425</v>
      </c>
    </row>
    <row r="4" ht="25.6" customHeight="1" spans="1:5">
      <c r="A4" s="10" t="s">
        <v>437</v>
      </c>
      <c r="B4" s="10"/>
      <c r="C4" s="10"/>
      <c r="D4" s="10"/>
      <c r="E4" s="10"/>
    </row>
    <row r="5" ht="25.6" customHeight="1" spans="1:5">
      <c r="A5" s="10" t="s">
        <v>438</v>
      </c>
      <c r="B5" s="10"/>
      <c r="C5" s="10"/>
      <c r="D5" s="10"/>
      <c r="E5" s="10"/>
    </row>
    <row r="6" ht="25.6" customHeight="1" spans="1:5">
      <c r="A6" s="10"/>
      <c r="B6" s="10"/>
      <c r="C6" s="10"/>
      <c r="D6" s="10"/>
      <c r="E6" s="10"/>
    </row>
    <row r="7" ht="25.6" customHeight="1" spans="1:5">
      <c r="A7" s="6" t="s">
        <v>439</v>
      </c>
      <c r="B7" s="6"/>
      <c r="C7" s="6"/>
      <c r="D7" s="6"/>
      <c r="E7" s="6"/>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2025-01-17T05:24:00Z</dcterms:created>
  <dcterms:modified xsi:type="dcterms:W3CDTF">2025-02-08T06:17:47Z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