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firstSheet="23" activeTab="26"/>
  </bookViews>
  <sheets>
    <sheet name="封面" sheetId="1" r:id="rId1"/>
    <sheet name="一般公共预算收入执行情况表" sheetId="2" r:id="rId2"/>
    <sheet name="一般公共预算支出执行情况表 " sheetId="28" r:id="rId3"/>
    <sheet name="一般公共预算基本支出执行情况表" sheetId="4" r:id="rId4"/>
    <sheet name="政府性基金收入预算执行情况表" sheetId="5" r:id="rId5"/>
    <sheet name="政府性基金支出预算执行情况表" sheetId="29"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definedNames>
    <definedName name="_xlnm._FilterDatabase" localSheetId="2" hidden="1">'一般公共预算支出执行情况表 '!$A$1:$F$179</definedName>
  </definedNames>
  <calcPr calcId="144525"/>
</workbook>
</file>

<file path=xl/sharedStrings.xml><?xml version="1.0" encoding="utf-8"?>
<sst xmlns="http://schemas.openxmlformats.org/spreadsheetml/2006/main" count="1239" uniqueCount="569">
  <si>
    <t>目  录</t>
  </si>
  <si>
    <t>编报单位：上海市崇明区陈家镇人民政府</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</si>
  <si>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</si>
  <si>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</si>
  <si>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</si>
  <si>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</si>
  <si>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</si>
  <si>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</si>
  <si>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</si>
  <si>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</si>
  <si>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</si>
  <si>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</si>
  <si>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</si>
  <si>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</si>
  <si>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</si>
  <si>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</si>
  <si>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</si>
  <si>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</si>
  <si>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</si>
  <si>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</si>
  <si>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</si>
  <si>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</si>
  <si>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</si>
  <si>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</si>
  <si>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</si>
  <si>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</si>
  <si>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</si>
  <si>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</si>
  <si>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</si>
  <si>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</si>
  <si>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</si>
  <si>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</si>
  <si>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</si>
  <si>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</si>
  <si>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</si>
  <si>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</si>
  <si>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</si>
  <si>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</si>
  <si>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</si>
  <si>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</si>
  <si>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科目编码</t>
  </si>
  <si>
    <t>项    目</t>
  </si>
  <si>
    <t>201</t>
  </si>
  <si>
    <t>一般公共服务支出</t>
  </si>
  <si>
    <t>20101</t>
  </si>
  <si>
    <t>人大事务</t>
  </si>
  <si>
    <t>2010107</t>
  </si>
  <si>
    <t>人大代表履职能力提升</t>
  </si>
  <si>
    <t>2010108</t>
  </si>
  <si>
    <t>代表工作</t>
  </si>
  <si>
    <t>2010199</t>
  </si>
  <si>
    <t>其他人大事务支出</t>
  </si>
  <si>
    <t>20103</t>
  </si>
  <si>
    <t>政府办公厅（室）及相关机构事务</t>
  </si>
  <si>
    <t>2010301</t>
  </si>
  <si>
    <t>行政运行</t>
  </si>
  <si>
    <t>20105</t>
  </si>
  <si>
    <t>统计信息事务</t>
  </si>
  <si>
    <t>2010505</t>
  </si>
  <si>
    <t>专项统计业务</t>
  </si>
  <si>
    <t>2010507</t>
  </si>
  <si>
    <t>专项普查活动</t>
  </si>
  <si>
    <t>20106</t>
  </si>
  <si>
    <t>财政事务</t>
  </si>
  <si>
    <t>2010699</t>
  </si>
  <si>
    <t>其他财政事务支出</t>
  </si>
  <si>
    <t>20129</t>
  </si>
  <si>
    <t>群众团体事务</t>
  </si>
  <si>
    <t>2012901</t>
  </si>
  <si>
    <t>2012999</t>
  </si>
  <si>
    <t>其他群众团体事务支出</t>
  </si>
  <si>
    <t>20132</t>
  </si>
  <si>
    <t>组织事务</t>
  </si>
  <si>
    <t>2013201</t>
  </si>
  <si>
    <t>2013299</t>
  </si>
  <si>
    <t>其他组织事务支出</t>
  </si>
  <si>
    <t>20136</t>
  </si>
  <si>
    <t>其他共产党事务支出</t>
  </si>
  <si>
    <t>2013650</t>
  </si>
  <si>
    <t>事业运行</t>
  </si>
  <si>
    <t>2013699</t>
  </si>
  <si>
    <t>20138</t>
  </si>
  <si>
    <t>市场监督管理事务</t>
  </si>
  <si>
    <t>2013899</t>
  </si>
  <si>
    <t>其他市场监督管理事务</t>
  </si>
  <si>
    <t>20199</t>
  </si>
  <si>
    <t>其他一般公共服务支出</t>
  </si>
  <si>
    <t>2019999</t>
  </si>
  <si>
    <t>205</t>
  </si>
  <si>
    <t>教育支出</t>
  </si>
  <si>
    <t>20504</t>
  </si>
  <si>
    <t>成人教育</t>
  </si>
  <si>
    <t>2050499</t>
  </si>
  <si>
    <t>其他成人教育支出</t>
  </si>
  <si>
    <t>20599</t>
  </si>
  <si>
    <t>其他教育支出</t>
  </si>
  <si>
    <t>2059999</t>
  </si>
  <si>
    <t>206</t>
  </si>
  <si>
    <t>科学技术支出</t>
  </si>
  <si>
    <t>20699</t>
  </si>
  <si>
    <t>其他科学技术支出</t>
  </si>
  <si>
    <t>2069999</t>
  </si>
  <si>
    <t>207</t>
  </si>
  <si>
    <t>文化旅游体育与传媒支出</t>
  </si>
  <si>
    <t>20701</t>
  </si>
  <si>
    <t>文化和旅游</t>
  </si>
  <si>
    <t>2070109</t>
  </si>
  <si>
    <t>群众文化</t>
  </si>
  <si>
    <t>2070199</t>
  </si>
  <si>
    <t>其他文化和旅游支出</t>
  </si>
  <si>
    <t>20703</t>
  </si>
  <si>
    <t>体育</t>
  </si>
  <si>
    <t>2070308</t>
  </si>
  <si>
    <t>群众体育</t>
  </si>
  <si>
    <t>20706</t>
  </si>
  <si>
    <t>新闻出版电影</t>
  </si>
  <si>
    <t>2070699</t>
  </si>
  <si>
    <t>其他新闻出版电影支出</t>
  </si>
  <si>
    <t>20799</t>
  </si>
  <si>
    <t>其他文化旅游体育与传媒支出</t>
  </si>
  <si>
    <t>2079999</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</si>
  <si>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</si>
  <si>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</si>
  <si>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</si>
  <si>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</si>
  <si>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</si>
  <si>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</si>
  <si>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</si>
  <si>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</si>
  <si>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</si>
  <si>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</si>
  <si>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</si>
  <si>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</si>
  <si>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</si>
  <si>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</si>
  <si>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</si>
  <si>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</si>
  <si>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</si>
  <si>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</si>
  <si>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</si>
  <si>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</si>
  <si>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</si>
  <si>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</si>
  <si>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</si>
  <si>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</si>
  <si>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</si>
  <si>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</si>
  <si>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</si>
  <si>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</si>
  <si>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</si>
  <si>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</si>
  <si>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</si>
  <si>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</si>
  <si>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</si>
  <si>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</si>
  <si>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2080805</t>
  </si>
  <si>
    <t>义务兵优待</t>
  </si>
  <si>
    <t>2080806</t>
  </si>
  <si>
    <t>农村籍退役士兵老年生活补助</t>
  </si>
  <si>
    <t>2080899</t>
  </si>
  <si>
    <t>其他优抚支出</t>
  </si>
  <si>
    <t>20809</t>
  </si>
  <si>
    <t>退役安置</t>
  </si>
  <si>
    <t>2080902</t>
  </si>
  <si>
    <t>军队移交政府的离退休人员安置</t>
  </si>
  <si>
    <t>20810</t>
  </si>
  <si>
    <t>社会福利</t>
  </si>
  <si>
    <t>2081002</t>
  </si>
  <si>
    <t>老年福利</t>
  </si>
  <si>
    <t>2081006</t>
  </si>
  <si>
    <t>养老服务</t>
  </si>
  <si>
    <t>2081099</t>
  </si>
  <si>
    <t>其他社会福利支出</t>
  </si>
  <si>
    <t>20811</t>
  </si>
  <si>
    <t>残疾人事业</t>
  </si>
  <si>
    <t>2081104</t>
  </si>
  <si>
    <t>残疾人康复</t>
  </si>
  <si>
    <t>2081105</t>
  </si>
  <si>
    <t>残疾人就业</t>
  </si>
  <si>
    <t>2081199</t>
  </si>
  <si>
    <t>其他残疾人事业支出</t>
  </si>
  <si>
    <t>20816</t>
  </si>
  <si>
    <t>红十字事业</t>
  </si>
  <si>
    <t>2081602</t>
  </si>
  <si>
    <t>20819</t>
  </si>
  <si>
    <t>最低生活保障</t>
  </si>
  <si>
    <t>2081901</t>
  </si>
  <si>
    <t>城市最低生活保障金支出</t>
  </si>
  <si>
    <t>2081902</t>
  </si>
  <si>
    <t>农村最低生活保障金支出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</si>
  <si>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</si>
  <si>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</si>
  <si>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</si>
  <si>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</si>
  <si>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</si>
  <si>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</si>
  <si>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</si>
  <si>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</si>
  <si>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</si>
  <si>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</si>
  <si>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</si>
  <si>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</si>
  <si>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</si>
  <si>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</si>
  <si>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</si>
  <si>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</si>
  <si>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</si>
  <si>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</si>
  <si>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</si>
  <si>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21003</t>
  </si>
  <si>
    <t>基层医疗卫生机构</t>
  </si>
  <si>
    <t>2100399</t>
  </si>
  <si>
    <t>其他基层医疗卫生机构支出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</si>
  <si>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</si>
  <si>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</si>
  <si>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</si>
  <si>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</si>
  <si>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</si>
  <si>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</si>
  <si>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</si>
  <si>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</si>
  <si>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</si>
  <si>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</si>
  <si>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</si>
  <si>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</si>
  <si>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</si>
  <si>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</si>
  <si>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</si>
  <si>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</si>
  <si>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</si>
  <si>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</si>
  <si>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</si>
  <si>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</si>
  <si>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</si>
  <si>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</si>
  <si>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</si>
  <si>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</si>
  <si>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211</t>
  </si>
  <si>
    <t>节能环保支出</t>
  </si>
  <si>
    <t>21101</t>
  </si>
  <si>
    <t>环境保护管理事务</t>
  </si>
  <si>
    <t>2110199</t>
  </si>
  <si>
    <t>其他环境保护管理事务支出</t>
  </si>
  <si>
    <t>21103</t>
  </si>
  <si>
    <t>污染防治</t>
  </si>
  <si>
    <t>2110399</t>
  </si>
  <si>
    <t>其他污染防治支出</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</si>
  <si>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</si>
  <si>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</si>
  <si>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</si>
  <si>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</si>
  <si>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</si>
  <si>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</si>
  <si>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</si>
  <si>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</si>
  <si>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</si>
  <si>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</si>
  <si>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</si>
  <si>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</si>
  <si>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</si>
  <si>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</si>
  <si>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</si>
  <si>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</si>
  <si>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</si>
  <si>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</si>
  <si>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</si>
  <si>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</si>
  <si>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</si>
  <si>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</si>
  <si>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213</t>
  </si>
  <si>
    <t>农林水支出</t>
  </si>
  <si>
    <t>21301</t>
  </si>
  <si>
    <t>农业农村</t>
  </si>
  <si>
    <t>2130104</t>
  </si>
  <si>
    <t>2130108</t>
  </si>
  <si>
    <t>病虫害控制</t>
  </si>
  <si>
    <t>2130109</t>
  </si>
  <si>
    <t>农产品质量安全</t>
  </si>
  <si>
    <t>2130112</t>
  </si>
  <si>
    <t>行业业务管理</t>
  </si>
  <si>
    <t>2130122</t>
  </si>
  <si>
    <t>农业生产发展</t>
  </si>
  <si>
    <t>2130124</t>
  </si>
  <si>
    <t>农村合作经济</t>
  </si>
  <si>
    <t>2130135</t>
  </si>
  <si>
    <t>农业资源保护修复与利用</t>
  </si>
  <si>
    <t>2130148</t>
  </si>
  <si>
    <t>渔业发展</t>
  </si>
  <si>
    <t>2130153</t>
  </si>
  <si>
    <t>农田建设</t>
  </si>
  <si>
    <t>2130199</t>
  </si>
  <si>
    <t>其他农业农村支出</t>
  </si>
  <si>
    <t>21302</t>
  </si>
  <si>
    <t>林业和草原</t>
  </si>
  <si>
    <t>2130205</t>
  </si>
  <si>
    <t>森林资源培育</t>
  </si>
  <si>
    <t>2130207</t>
  </si>
  <si>
    <t>森林资源管理</t>
  </si>
  <si>
    <t>2130209</t>
  </si>
  <si>
    <t>森林生态效益补偿</t>
  </si>
  <si>
    <t>2130234</t>
  </si>
  <si>
    <t>林业草原防灾减灾</t>
  </si>
  <si>
    <t>2130299</t>
  </si>
  <si>
    <t>其他林业和草原支出</t>
  </si>
  <si>
    <t>21303</t>
  </si>
  <si>
    <t>水利</t>
  </si>
  <si>
    <t>2130304</t>
  </si>
  <si>
    <t>水利行业业务管理</t>
  </si>
  <si>
    <t>2130305</t>
  </si>
  <si>
    <t>水利工程建设</t>
  </si>
  <si>
    <t>2130306</t>
  </si>
  <si>
    <t>水利工程运行与维护</t>
  </si>
  <si>
    <t>2130314</t>
  </si>
  <si>
    <t>防汛</t>
  </si>
  <si>
    <t>2130316</t>
  </si>
  <si>
    <t>农村水利</t>
  </si>
  <si>
    <t>2130399</t>
  </si>
  <si>
    <t>其他水利支出</t>
  </si>
  <si>
    <t>21307</t>
  </si>
  <si>
    <t>农村综合改革</t>
  </si>
  <si>
    <t>2130701</t>
  </si>
  <si>
    <t>对村级公益事业建设的补助</t>
  </si>
  <si>
    <t>2130705</t>
  </si>
  <si>
    <t>对村民委员会和村党支部的补助</t>
  </si>
  <si>
    <t>2130706</t>
  </si>
  <si>
    <t>对村集体经济组织的补助</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</si>
  <si>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</si>
  <si>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</si>
  <si>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</si>
  <si>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</si>
  <si>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</si>
  <si>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</si>
  <si>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</si>
  <si>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</si>
  <si>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</si>
  <si>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</si>
  <si>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</si>
  <si>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</si>
  <si>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</si>
  <si>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</si>
  <si>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</si>
  <si>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</si>
  <si>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</si>
  <si>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</si>
  <si>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</si>
  <si>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</si>
  <si>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</si>
  <si>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</si>
  <si>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</si>
  <si>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</si>
  <si>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</si>
  <si>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</si>
  <si>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</si>
  <si>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</si>
  <si>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</si>
  <si>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</si>
  <si>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</si>
  <si>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</si>
  <si>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224</t>
  </si>
  <si>
    <t>灾害防治及应急管理支出</t>
  </si>
  <si>
    <t>22402</t>
  </si>
  <si>
    <t>消防救援事务</t>
  </si>
  <si>
    <t>2240299</t>
  </si>
  <si>
    <t>其他消防救援事务支出</t>
  </si>
  <si>
    <t>229</t>
  </si>
  <si>
    <t>其他支出</t>
  </si>
  <si>
    <t>22999</t>
  </si>
  <si>
    <t>2299999</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</si>
  <si>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</si>
  <si>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</si>
  <si>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</si>
  <si>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</si>
  <si>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</si>
  <si>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</si>
  <si>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</si>
  <si>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</si>
  <si>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</si>
  <si>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</si>
  <si>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</si>
  <si>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</si>
  <si>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</si>
  <si>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</si>
  <si>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</si>
  <si>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</si>
  <si>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</si>
  <si>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</si>
  <si>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</si>
  <si>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</si>
  <si>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</si>
  <si>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</si>
  <si>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</si>
  <si>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</si>
  <si>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</si>
  <si>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</si>
  <si>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</si>
  <si>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</si>
  <si>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</si>
  <si>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</si>
  <si>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</si>
  <si>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</si>
  <si>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</si>
  <si>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</si>
  <si>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</si>
  <si>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</si>
  <si>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</si>
  <si>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</si>
  <si>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</si>
  <si>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</si>
  <si>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</si>
  <si>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</si>
  <si>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</si>
  <si>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</si>
  <si>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</si>
  <si>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</si>
  <si>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</si>
  <si>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</si>
  <si>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</si>
  <si>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</si>
  <si>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</si>
  <si>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</si>
  <si>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</si>
  <si>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</si>
  <si>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</si>
  <si>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</si>
  <si>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</si>
  <si>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</si>
  <si>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</si>
  <si>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</si>
  <si>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</si>
  <si>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</si>
  <si>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</si>
  <si>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</si>
  <si>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20822</t>
  </si>
  <si>
    <t>大中型水库移民后期扶持基金支出</t>
  </si>
  <si>
    <t>2082201</t>
  </si>
  <si>
    <t>移民补助</t>
  </si>
  <si>
    <t>21208</t>
  </si>
  <si>
    <t>国有土地使用权出让收入安排的支出</t>
  </si>
  <si>
    <t>2120803</t>
  </si>
  <si>
    <t>城市建设支出</t>
  </si>
  <si>
    <t>2120804</t>
  </si>
  <si>
    <t>农村基础设施建设支出</t>
  </si>
  <si>
    <t>2120815</t>
  </si>
  <si>
    <t>农村社会事业支出</t>
  </si>
  <si>
    <t>2120816</t>
  </si>
  <si>
    <t>农业农村生态环境支出</t>
  </si>
  <si>
    <t>2120899</t>
  </si>
  <si>
    <t>其他国有土地使用权出让收入安排的支出</t>
  </si>
  <si>
    <t>21219</t>
  </si>
  <si>
    <t>国有土地使用权出让收入对应专项债务收入安排的支出</t>
  </si>
  <si>
    <t>2121904</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</si>
  <si>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</si>
  <si>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</si>
  <si>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</si>
  <si>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</si>
  <si>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</si>
  <si>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</si>
  <si>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</si>
  <si>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</si>
  <si>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</si>
  <si>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</si>
  <si>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</si>
  <si>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</si>
  <si>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</si>
  <si>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</si>
  <si>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</si>
  <si>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</si>
  <si>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</si>
  <si>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</si>
  <si>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</si>
  <si>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</si>
  <si>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</si>
  <si>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</si>
  <si>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</si>
  <si>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立新村</t>
  </si>
  <si>
    <t>晨光村</t>
  </si>
  <si>
    <t>裕北村</t>
  </si>
  <si>
    <t>德云村</t>
  </si>
  <si>
    <t>展宏村</t>
  </si>
  <si>
    <t>陈西村</t>
  </si>
  <si>
    <t>裕丰村</t>
  </si>
  <si>
    <t>花漂村</t>
  </si>
  <si>
    <t>八滧村</t>
  </si>
  <si>
    <t>新桥村</t>
  </si>
  <si>
    <t>铁塔村</t>
  </si>
  <si>
    <t>协隆村</t>
  </si>
  <si>
    <t>裕西村</t>
  </si>
  <si>
    <t>裕安村</t>
  </si>
  <si>
    <t>东海村</t>
  </si>
  <si>
    <t>朝阳村</t>
  </si>
  <si>
    <t>鸿田村</t>
  </si>
  <si>
    <t>先锋村</t>
  </si>
  <si>
    <t>陈南村</t>
  </si>
  <si>
    <t>奚渔村</t>
  </si>
  <si>
    <t>瀛东村</t>
  </si>
  <si>
    <t>合  计</t>
  </si>
  <si>
    <t>项目</t>
  </si>
  <si>
    <t>执行数占年初预算数的%</t>
  </si>
  <si>
    <t>因公出国（境）费</t>
  </si>
  <si>
    <t>公务接待费</t>
  </si>
  <si>
    <t>公务用车购置及运行费</t>
  </si>
  <si>
    <t>其中：公务用车购置费</t>
  </si>
  <si>
    <t xml:space="preserve">      公务用车运行费</t>
  </si>
  <si>
    <t>合计</t>
  </si>
  <si>
    <t>注：①2023年“三公”经费执行合计49.88万元，完成预算的84.4%。其中：因公出国（境）费执行数为0万元，完成预算的0%；公务接待费执行数为37.69万元，完成预算的94.22%；公务用车购置及运行费执行数为12.19万元，完成预算的63.82%。低于预算主要是因为厉行节约，减少公务车运行成本。</t>
  </si>
  <si>
    <t xml:space="preserve">    ②2023年因公出国（境）团组数0个，因公出国（境）0人次；公务用车购置数0辆，公务用车保有量7辆（其中3辆综合执法队在用车辆权属区城管执法大队）；国内公务接待605批次，国内公务接待10300人次。</t>
  </si>
  <si>
    <t>单位：万元（列至佰元）</t>
  </si>
  <si>
    <t>国防支出</t>
  </si>
  <si>
    <t>公共安全支出</t>
  </si>
  <si>
    <t>其中：撤制镇污水管网完善工程项目</t>
  </si>
  <si>
    <t>资源勘探信息等支出</t>
  </si>
  <si>
    <t>金融支出</t>
  </si>
  <si>
    <t>自然资源海洋气象等支出</t>
  </si>
  <si>
    <t>2023年政府收支执行情况的说明</t>
  </si>
  <si>
    <t>一、一般公共预算收支执行总体情况</t>
  </si>
  <si>
    <t>本年收入执行数总计70304.56万元、支出执行数总计70304.56万元。与上年度相比，收入执行数总计增加15923.61万元，支出执行数总计增加15923.61万元。主要原因是：社会保障、农林水专项转移支付及平衡上解支出增加。</t>
  </si>
  <si>
    <t>二、一般公共预算收入执行具体情况</t>
  </si>
  <si>
    <t>本年收入执行数合计55468.78万元，其中：一般性转移支付收入37198.01万元，专项转移支付收入18270.77万元。</t>
  </si>
  <si>
    <t>三、一般公共预算支出执行具体情况</t>
  </si>
  <si>
    <t>本年支出执行数合计52997.5万元。其中：一般公共服务支出3509.83万元,教育支出65.73万元,科学技术支出561万元,文化旅游体育与传媒支出491.17万元,社会保障和就业支出11997.24万元,卫生健康支出1485.97万元,节能环保支出2699.95万元,城乡社区支出6031.97万元,农林水支出18075.55万元,资源勘探工业信息等支出2049.91万元,商业服务业等支出5063.48万元,住房保障支出831.06万元，粮油物资储备支出134.63万元。</t>
  </si>
  <si>
    <t>四、预算绩效管理工作开展情况</t>
  </si>
  <si>
    <t xml:space="preserve">   2023年陈家镇申报专项资金项目绩效目标57个，涉及预算单位11个，金额49650.73万元，实现绩效目标100%申报的要求。实施本乡镇绩效跟踪项目57个，涉及预算单位11个，金额49650.73万元。完成本乡镇绩效评价项目57个，涉及预算单位11个，金额49650.73万元。实施预算评审项目6个，预算资金483.29万元，核减资金27.17万元，核减率5.62%。</t>
  </si>
  <si>
    <t>上年执行数</t>
  </si>
  <si>
    <t>本年预算数</t>
  </si>
  <si>
    <t>预算数占上年执行数%</t>
  </si>
  <si>
    <t>20113</t>
  </si>
  <si>
    <t>商贸事务</t>
  </si>
  <si>
    <t>2011399</t>
  </si>
  <si>
    <t>其他商贸事务支出</t>
  </si>
  <si>
    <t>20133</t>
  </si>
  <si>
    <t>宣传事务</t>
  </si>
  <si>
    <t>2013399</t>
  </si>
  <si>
    <t>其他宣传事务支出</t>
  </si>
  <si>
    <t>20501</t>
  </si>
  <si>
    <t>教育管理事务</t>
  </si>
  <si>
    <t>2050199</t>
  </si>
  <si>
    <t>其他教育管理事务支出</t>
  </si>
  <si>
    <t>20605</t>
  </si>
  <si>
    <t>科技条件与服务</t>
  </si>
  <si>
    <t>2060599</t>
  </si>
  <si>
    <t>其他科技条件与服务支出</t>
  </si>
  <si>
    <t>其他退役军人管理事务支出</t>
  </si>
  <si>
    <t>2101199</t>
  </si>
  <si>
    <t>其他行政事业单位医疗支出</t>
  </si>
  <si>
    <t>农业生态资源保护</t>
  </si>
  <si>
    <t>耕地建设与利用</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</si>
  <si>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</si>
  <si>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22960</t>
  </si>
  <si>
    <t>彩票公益金安排的支出</t>
  </si>
  <si>
    <t>2296002</t>
  </si>
  <si>
    <t>用于社会福利的彩票公益金支出</t>
  </si>
  <si>
    <t xml:space="preserve">    利润收入</t>
  </si>
  <si>
    <t>2024年对村级财政转移支付预算表</t>
  </si>
  <si>
    <t>单位:万元</t>
  </si>
  <si>
    <t>备注：本年“三公”经费共增加0辆公务车，其中：新增0辆公务车，因报废更新0辆公务车。</t>
  </si>
  <si>
    <t>2024年政府收支预算相关情况说明</t>
  </si>
  <si>
    <t>一、一般公共预算收支预算总体情况</t>
  </si>
  <si>
    <t>本年收入预算总计57209.63万元、支出预算总计57209.63万元。与2023年年初预算数相比，收入、支出总计各减少1610.25万元。主要原因是：专项转移支付收入及本级财力减少。</t>
  </si>
  <si>
    <t>二、一般公共预算收入预算具体情况</t>
  </si>
  <si>
    <t>本年收入预算合计45100.58万元，其中：一般性转移支付收入37094.96万元，专项转移支付收入8005.62万元。</t>
  </si>
  <si>
    <t>三、一般公共预算支出预算具体情况</t>
  </si>
  <si>
    <t>本年支出预算合计52114.67万元。其中：一般公共服务支出3868.59万元,教育支出106万元,科学技术支出561万元,文化旅游体育与传媒支出176.4万元,社会保障和就业支出17247.82万元,卫生健康支出1213.3万元,节能环保支出1899.55万元,城乡社区支出4167.92万元,农林水支出18477.62万元,交通运输支出121.5万元，资源勘探工业信息等支出2000万元,商业服务业等支出1250.27万元,住房保障支出967.81万元，灾害防治及应急管理支出56.88万元。</t>
  </si>
  <si>
    <t>四、“三公”经费预算情况说明</t>
  </si>
  <si>
    <t>2024年陈家镇行政单位（含参照公务员管理的事业单位）、事业单位和其他单位用财政拨款开支的“三公”经费预算合计52.91万元。比2023年”三公”经费年初预算减少6.19万元，下降10.47%。其中</t>
  </si>
  <si>
    <t>因公出国（境）费预算0万元。比2023年年初预算增加0万元。</t>
  </si>
  <si>
    <t>公务接待费预算40万元，主要安排会议、政策调研、专项检查以及团组接待交流等预算公务或开展业务所需住宿费、会场费、交通费、伙食费等支出。与2023年年初预算持平。</t>
  </si>
  <si>
    <t>公务用车购置及运行费预算12.91万元（其中，公务用车购置费0万元，公务用车运行费12.91万元），主要安排市内因公出差、公务文件交换、日常工作开展等所需公务用车燃料费、维修费、过路过桥费、保险费等支出。比2023年年初预算减少6.19万元，主要是厉行节约，减少公务车运行经费。</t>
  </si>
  <si>
    <t>五、预算绩效管理工作开展情况</t>
  </si>
  <si>
    <t>2024年，陈家镇申报专项资金项目绩效目标57个，涉及预算单位11个，金额44505.94万元，实现绩效目标100%申报的要求。</t>
  </si>
</sst>
</file>

<file path=xl/styles.xml><?xml version="1.0" encoding="utf-8"?>
<styleSheet xmlns="http://schemas.openxmlformats.org/spreadsheetml/2006/main">
  <numFmts count="6">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7" formatCode="#0.00%"/>
  </numFmts>
  <fonts count="41">
    <font>
      <sz val="11"/>
      <color indexed="8"/>
      <name val="宋体"/>
      <charset val="1"/>
      <scheme val="minor"/>
    </font>
    <font>
      <b/>
      <sz val="17"/>
      <name val="宋体"/>
      <charset val="134"/>
    </font>
    <font>
      <b/>
      <sz val="12"/>
      <name val="宋体"/>
      <charset val="134"/>
    </font>
    <font>
      <sz val="12"/>
      <name val="宋体"/>
      <charset val="134"/>
    </font>
    <font>
      <sz val="11"/>
      <name val="宋体"/>
      <charset val="134"/>
    </font>
    <font>
      <sz val="11"/>
      <name val="SimSun"/>
      <charset val="134"/>
    </font>
    <font>
      <sz val="9"/>
      <name val="SimSun"/>
      <charset val="134"/>
    </font>
    <font>
      <sz val="12"/>
      <name val="SimSun"/>
      <charset val="134"/>
    </font>
    <font>
      <b/>
      <sz val="11"/>
      <name val="宋体"/>
      <charset val="134"/>
    </font>
    <font>
      <sz val="11"/>
      <name val="阿里巴巴普惠体 M"/>
      <charset val="134"/>
    </font>
    <font>
      <b/>
      <sz val="9"/>
      <name val="SimSun"/>
      <charset val="134"/>
    </font>
    <font>
      <b/>
      <sz val="11"/>
      <name val="阿里巴巴普惠体 M"/>
      <charset val="134"/>
    </font>
    <font>
      <b/>
      <sz val="11"/>
      <name val="SimSun"/>
      <charset val="134"/>
    </font>
    <font>
      <b/>
      <sz val="17"/>
      <name val="阿里巴巴普惠体 M"/>
      <charset val="134"/>
    </font>
    <font>
      <sz val="9"/>
      <name val="阿里巴巴普惠体 M"/>
      <charset val="134"/>
    </font>
    <font>
      <b/>
      <sz val="9"/>
      <name val="阿里巴巴普惠体 M"/>
      <charset val="134"/>
    </font>
    <font>
      <sz val="9"/>
      <color indexed="8"/>
      <name val="宋体"/>
      <charset val="1"/>
      <scheme val="minor"/>
    </font>
    <font>
      <b/>
      <sz val="9"/>
      <name val="宋体"/>
      <charset val="134"/>
    </font>
    <font>
      <sz val="9"/>
      <name val="宋体"/>
      <charset val="134"/>
    </font>
    <font>
      <b/>
      <sz val="22"/>
      <name val="宋体"/>
      <charset val="134"/>
    </font>
    <font>
      <sz val="17"/>
      <name val="宋体"/>
      <charset val="134"/>
    </font>
    <font>
      <sz val="11"/>
      <color rgb="FFFF0000"/>
      <name val="宋体"/>
      <charset val="0"/>
      <scheme val="minor"/>
    </font>
    <font>
      <sz val="11"/>
      <color theme="1"/>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C6EFCE"/>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2" fillId="0" borderId="0" applyFont="0" applyFill="0" applyBorder="0" applyAlignment="0" applyProtection="0">
      <alignment vertical="center"/>
    </xf>
    <xf numFmtId="0" fontId="27" fillId="24" borderId="0" applyNumberFormat="0" applyBorder="0" applyAlignment="0" applyProtection="0">
      <alignment vertical="center"/>
    </xf>
    <xf numFmtId="0" fontId="32" fillId="19" borderId="9" applyNumberFormat="0" applyAlignment="0" applyProtection="0">
      <alignment vertical="center"/>
    </xf>
    <xf numFmtId="44" fontId="22" fillId="0" borderId="0" applyFont="0" applyFill="0" applyBorder="0" applyAlignment="0" applyProtection="0">
      <alignment vertical="center"/>
    </xf>
    <xf numFmtId="41" fontId="22" fillId="0" borderId="0" applyFont="0" applyFill="0" applyBorder="0" applyAlignment="0" applyProtection="0">
      <alignment vertical="center"/>
    </xf>
    <xf numFmtId="0" fontId="27" fillId="13" borderId="0" applyNumberFormat="0" applyBorder="0" applyAlignment="0" applyProtection="0">
      <alignment vertical="center"/>
    </xf>
    <xf numFmtId="0" fontId="29" fillId="7" borderId="0" applyNumberFormat="0" applyBorder="0" applyAlignment="0" applyProtection="0">
      <alignment vertical="center"/>
    </xf>
    <xf numFmtId="43" fontId="22" fillId="0" borderId="0" applyFont="0" applyFill="0" applyBorder="0" applyAlignment="0" applyProtection="0">
      <alignment vertical="center"/>
    </xf>
    <xf numFmtId="0" fontId="26" fillId="28" borderId="0" applyNumberFormat="0" applyBorder="0" applyAlignment="0" applyProtection="0">
      <alignment vertical="center"/>
    </xf>
    <xf numFmtId="0" fontId="35" fillId="0" borderId="0" applyNumberFormat="0" applyFill="0" applyBorder="0" applyAlignment="0" applyProtection="0">
      <alignment vertical="center"/>
    </xf>
    <xf numFmtId="9" fontId="22" fillId="0" borderId="0" applyFont="0" applyFill="0" applyBorder="0" applyAlignment="0" applyProtection="0">
      <alignment vertical="center"/>
    </xf>
    <xf numFmtId="0" fontId="37" fillId="0" borderId="0" applyNumberFormat="0" applyFill="0" applyBorder="0" applyAlignment="0" applyProtection="0">
      <alignment vertical="center"/>
    </xf>
    <xf numFmtId="0" fontId="22" fillId="2" borderId="8" applyNumberFormat="0" applyFont="0" applyAlignment="0" applyProtection="0">
      <alignment vertical="center"/>
    </xf>
    <xf numFmtId="0" fontId="26" fillId="6" borderId="0" applyNumberFormat="0" applyBorder="0" applyAlignment="0" applyProtection="0">
      <alignment vertical="center"/>
    </xf>
    <xf numFmtId="0" fontId="2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3" fillId="0" borderId="7" applyNumberFormat="0" applyFill="0" applyAlignment="0" applyProtection="0">
      <alignment vertical="center"/>
    </xf>
    <xf numFmtId="0" fontId="25" fillId="0" borderId="7" applyNumberFormat="0" applyFill="0" applyAlignment="0" applyProtection="0">
      <alignment vertical="center"/>
    </xf>
    <xf numFmtId="0" fontId="26" fillId="18" borderId="0" applyNumberFormat="0" applyBorder="0" applyAlignment="0" applyProtection="0">
      <alignment vertical="center"/>
    </xf>
    <xf numFmtId="0" fontId="28" fillId="0" borderId="12" applyNumberFormat="0" applyFill="0" applyAlignment="0" applyProtection="0">
      <alignment vertical="center"/>
    </xf>
    <xf numFmtId="0" fontId="26" fillId="5" borderId="0" applyNumberFormat="0" applyBorder="0" applyAlignment="0" applyProtection="0">
      <alignment vertical="center"/>
    </xf>
    <xf numFmtId="0" fontId="33" fillId="12" borderId="10" applyNumberFormat="0" applyAlignment="0" applyProtection="0">
      <alignment vertical="center"/>
    </xf>
    <xf numFmtId="0" fontId="30" fillId="12" borderId="9" applyNumberFormat="0" applyAlignment="0" applyProtection="0">
      <alignment vertical="center"/>
    </xf>
    <xf numFmtId="0" fontId="34" fillId="27" borderId="11" applyNumberFormat="0" applyAlignment="0" applyProtection="0">
      <alignment vertical="center"/>
    </xf>
    <xf numFmtId="0" fontId="27" fillId="23" borderId="0" applyNumberFormat="0" applyBorder="0" applyAlignment="0" applyProtection="0">
      <alignment vertical="center"/>
    </xf>
    <xf numFmtId="0" fontId="26" fillId="22" borderId="0" applyNumberFormat="0" applyBorder="0" applyAlignment="0" applyProtection="0">
      <alignment vertical="center"/>
    </xf>
    <xf numFmtId="0" fontId="38" fillId="0" borderId="13" applyNumberFormat="0" applyFill="0" applyAlignment="0" applyProtection="0">
      <alignment vertical="center"/>
    </xf>
    <xf numFmtId="0" fontId="39" fillId="0" borderId="14" applyNumberFormat="0" applyFill="0" applyAlignment="0" applyProtection="0">
      <alignment vertical="center"/>
    </xf>
    <xf numFmtId="0" fontId="40" fillId="32" borderId="0" applyNumberFormat="0" applyBorder="0" applyAlignment="0" applyProtection="0">
      <alignment vertical="center"/>
    </xf>
    <xf numFmtId="0" fontId="31" fillId="17" borderId="0" applyNumberFormat="0" applyBorder="0" applyAlignment="0" applyProtection="0">
      <alignment vertical="center"/>
    </xf>
    <xf numFmtId="0" fontId="27" fillId="21" borderId="0" applyNumberFormat="0" applyBorder="0" applyAlignment="0" applyProtection="0">
      <alignment vertical="center"/>
    </xf>
    <xf numFmtId="0" fontId="26" fillId="20" borderId="0" applyNumberFormat="0" applyBorder="0" applyAlignment="0" applyProtection="0">
      <alignment vertical="center"/>
    </xf>
    <xf numFmtId="0" fontId="27" fillId="11" borderId="0" applyNumberFormat="0" applyBorder="0" applyAlignment="0" applyProtection="0">
      <alignment vertical="center"/>
    </xf>
    <xf numFmtId="0" fontId="27" fillId="4" borderId="0" applyNumberFormat="0" applyBorder="0" applyAlignment="0" applyProtection="0">
      <alignment vertical="center"/>
    </xf>
    <xf numFmtId="0" fontId="27" fillId="10" borderId="0" applyNumberFormat="0" applyBorder="0" applyAlignment="0" applyProtection="0">
      <alignment vertical="center"/>
    </xf>
    <xf numFmtId="0" fontId="27" fillId="26" borderId="0" applyNumberFormat="0" applyBorder="0" applyAlignment="0" applyProtection="0">
      <alignment vertical="center"/>
    </xf>
    <xf numFmtId="0" fontId="26" fillId="16"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15" borderId="0" applyNumberFormat="0" applyBorder="0" applyAlignment="0" applyProtection="0">
      <alignment vertical="center"/>
    </xf>
    <xf numFmtId="0" fontId="27" fillId="9" borderId="0" applyNumberFormat="0" applyBorder="0" applyAlignment="0" applyProtection="0">
      <alignment vertical="center"/>
    </xf>
    <xf numFmtId="0" fontId="26" fillId="3" borderId="0" applyNumberFormat="0" applyBorder="0" applyAlignment="0" applyProtection="0">
      <alignment vertical="center"/>
    </xf>
    <xf numFmtId="0" fontId="26" fillId="14" borderId="0" applyNumberFormat="0" applyBorder="0" applyAlignment="0" applyProtection="0">
      <alignment vertical="center"/>
    </xf>
    <xf numFmtId="0" fontId="27" fillId="8" borderId="0" applyNumberFormat="0" applyBorder="0" applyAlignment="0" applyProtection="0">
      <alignment vertical="center"/>
    </xf>
    <xf numFmtId="0" fontId="26" fillId="25" borderId="0" applyNumberFormat="0" applyBorder="0" applyAlignment="0" applyProtection="0">
      <alignment vertical="center"/>
    </xf>
  </cellStyleXfs>
  <cellXfs count="99">
    <xf numFmtId="0" fontId="0" fillId="0" borderId="0" xfId="0" applyFont="1">
      <alignment vertical="center"/>
    </xf>
    <xf numFmtId="0" fontId="1"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0" xfId="0" applyFont="1" applyBorder="1" applyAlignment="1">
      <alignment horizontal="right"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4" fontId="3" fillId="0" borderId="1" xfId="0" applyNumberFormat="1" applyFont="1" applyBorder="1" applyAlignment="1">
      <alignment horizontal="left" vertical="center" wrapText="1"/>
    </xf>
    <xf numFmtId="0" fontId="3"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2" fillId="0" borderId="0" xfId="0" applyFont="1" applyBorder="1" applyAlignment="1">
      <alignment horizontal="center" vertical="center" wrapText="1"/>
    </xf>
    <xf numFmtId="0" fontId="8" fillId="0" borderId="1" xfId="0" applyFont="1" applyBorder="1" applyAlignment="1">
      <alignment horizontal="left" vertical="center" wrapText="1"/>
    </xf>
    <xf numFmtId="4" fontId="4" fillId="0" borderId="1" xfId="0" applyNumberFormat="1" applyFont="1" applyBorder="1" applyAlignment="1">
      <alignment horizontal="center" vertical="center" wrapText="1"/>
    </xf>
    <xf numFmtId="10" fontId="4" fillId="0" borderId="1" xfId="11" applyNumberFormat="1" applyFont="1" applyBorder="1" applyAlignment="1">
      <alignment horizontal="center" vertical="center" wrapText="1"/>
    </xf>
    <xf numFmtId="0" fontId="8" fillId="0" borderId="1" xfId="0" applyFont="1" applyBorder="1" applyAlignment="1">
      <alignment horizontal="center" vertical="center" wrapText="1"/>
    </xf>
    <xf numFmtId="4" fontId="8" fillId="0" borderId="1" xfId="0" applyNumberFormat="1" applyFont="1" applyBorder="1" applyAlignment="1">
      <alignment horizontal="center" vertical="center" wrapText="1"/>
    </xf>
    <xf numFmtId="10" fontId="8" fillId="0" borderId="1" xfId="11" applyNumberFormat="1" applyFont="1" applyBorder="1" applyAlignment="1">
      <alignment horizontal="center" vertical="center" wrapText="1"/>
    </xf>
    <xf numFmtId="0" fontId="6" fillId="0" borderId="0" xfId="0" applyFont="1" applyBorder="1" applyAlignment="1">
      <alignment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4" fillId="0" borderId="1" xfId="0" applyFont="1" applyBorder="1" applyAlignment="1">
      <alignment vertical="center" wrapText="1"/>
    </xf>
    <xf numFmtId="176" fontId="11" fillId="0" borderId="1" xfId="0" applyNumberFormat="1" applyFont="1" applyFill="1" applyBorder="1" applyAlignment="1">
      <alignment horizontal="center" vertical="center" wrapText="1"/>
    </xf>
    <xf numFmtId="4" fontId="3" fillId="0" borderId="1" xfId="0" applyNumberFormat="1" applyFont="1" applyBorder="1" applyAlignment="1">
      <alignment horizontal="right" vertical="center" wrapText="1"/>
    </xf>
    <xf numFmtId="0" fontId="8" fillId="0" borderId="1" xfId="0" applyFont="1" applyBorder="1" applyAlignment="1">
      <alignment vertical="center" wrapText="1"/>
    </xf>
    <xf numFmtId="0" fontId="0" fillId="0" borderId="0" xfId="0" applyFont="1" applyFill="1">
      <alignment vertical="center"/>
    </xf>
    <xf numFmtId="0" fontId="1"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4" fontId="11" fillId="0" borderId="1" xfId="0" applyNumberFormat="1" applyFont="1" applyBorder="1" applyAlignment="1">
      <alignment horizontal="right" vertical="center" wrapText="1"/>
    </xf>
    <xf numFmtId="10" fontId="2" fillId="0" borderId="1" xfId="11" applyNumberFormat="1" applyFont="1" applyBorder="1" applyAlignment="1">
      <alignment horizontal="center" vertical="center" wrapText="1"/>
    </xf>
    <xf numFmtId="0" fontId="5" fillId="0" borderId="1" xfId="0" applyFont="1" applyBorder="1" applyAlignment="1">
      <alignment horizontal="left" vertical="center" wrapText="1"/>
    </xf>
    <xf numFmtId="4" fontId="9" fillId="0" borderId="1" xfId="0" applyNumberFormat="1" applyFont="1" applyBorder="1" applyAlignment="1">
      <alignment horizontal="right" vertical="center" wrapText="1"/>
    </xf>
    <xf numFmtId="10" fontId="3" fillId="0" borderId="1" xfId="11" applyNumberFormat="1" applyFont="1" applyBorder="1" applyAlignment="1">
      <alignment horizontal="center" vertical="center" wrapText="1"/>
    </xf>
    <xf numFmtId="4" fontId="8" fillId="0" borderId="1" xfId="0" applyNumberFormat="1" applyFont="1" applyFill="1" applyBorder="1" applyAlignment="1">
      <alignment horizontal="right" vertical="center" wrapText="1"/>
    </xf>
    <xf numFmtId="4" fontId="4" fillId="0" borderId="1" xfId="0" applyNumberFormat="1" applyFont="1" applyBorder="1" applyAlignment="1">
      <alignment horizontal="right" vertical="center" wrapText="1"/>
    </xf>
    <xf numFmtId="4" fontId="4" fillId="0" borderId="1" xfId="0" applyNumberFormat="1" applyFont="1" applyFill="1" applyBorder="1" applyAlignment="1">
      <alignment horizontal="right" vertical="center" wrapText="1"/>
    </xf>
    <xf numFmtId="4" fontId="8" fillId="0" borderId="1" xfId="0" applyNumberFormat="1" applyFont="1" applyBorder="1" applyAlignment="1">
      <alignment horizontal="right" vertical="center" wrapText="1"/>
    </xf>
    <xf numFmtId="10" fontId="4" fillId="0" borderId="1" xfId="11" applyNumberFormat="1" applyFont="1" applyBorder="1" applyAlignment="1">
      <alignment vertical="center" wrapText="1"/>
    </xf>
    <xf numFmtId="10" fontId="8" fillId="0" borderId="1" xfId="11" applyNumberFormat="1" applyFont="1" applyBorder="1" applyAlignment="1">
      <alignment vertical="center" wrapText="1"/>
    </xf>
    <xf numFmtId="0" fontId="4" fillId="0" borderId="0" xfId="0" applyFont="1" applyFill="1" applyBorder="1" applyAlignment="1">
      <alignment horizontal="right" vertical="center" wrapText="1"/>
    </xf>
    <xf numFmtId="4" fontId="11" fillId="0" borderId="1" xfId="0" applyNumberFormat="1" applyFont="1" applyFill="1" applyBorder="1" applyAlignment="1">
      <alignment horizontal="right" vertical="center" wrapText="1"/>
    </xf>
    <xf numFmtId="4" fontId="9" fillId="0" borderId="1" xfId="0" applyNumberFormat="1" applyFont="1" applyFill="1" applyBorder="1" applyAlignment="1">
      <alignment horizontal="right" vertical="center" wrapText="1"/>
    </xf>
    <xf numFmtId="0" fontId="4" fillId="0" borderId="2" xfId="0" applyFont="1" applyBorder="1" applyAlignment="1">
      <alignment vertical="center" wrapText="1"/>
    </xf>
    <xf numFmtId="4" fontId="9" fillId="0" borderId="2" xfId="0" applyNumberFormat="1" applyFont="1" applyBorder="1" applyAlignment="1">
      <alignment horizontal="right" vertical="center" wrapText="1"/>
    </xf>
    <xf numFmtId="4" fontId="9" fillId="0" borderId="2" xfId="0" applyNumberFormat="1" applyFont="1" applyFill="1" applyBorder="1" applyAlignment="1">
      <alignment horizontal="right" vertical="center" wrapText="1"/>
    </xf>
    <xf numFmtId="10" fontId="4" fillId="0" borderId="2" xfId="11" applyNumberFormat="1" applyFont="1" applyBorder="1" applyAlignment="1">
      <alignment vertical="center" wrapText="1"/>
    </xf>
    <xf numFmtId="0" fontId="8" fillId="0" borderId="3" xfId="0" applyFont="1" applyBorder="1" applyAlignment="1">
      <alignment vertical="center" wrapText="1"/>
    </xf>
    <xf numFmtId="4" fontId="11" fillId="0" borderId="3" xfId="0" applyNumberFormat="1" applyFont="1" applyBorder="1" applyAlignment="1">
      <alignment horizontal="right" vertical="center" wrapText="1"/>
    </xf>
    <xf numFmtId="4" fontId="11" fillId="0" borderId="3" xfId="0" applyNumberFormat="1" applyFont="1" applyFill="1" applyBorder="1" applyAlignment="1">
      <alignment horizontal="right" vertical="center" wrapText="1"/>
    </xf>
    <xf numFmtId="10" fontId="8" fillId="0" borderId="3" xfId="11" applyNumberFormat="1" applyFont="1" applyBorder="1" applyAlignment="1">
      <alignment vertical="center" wrapText="1"/>
    </xf>
    <xf numFmtId="0" fontId="6" fillId="0" borderId="4" xfId="0" applyFont="1" applyBorder="1" applyAlignment="1">
      <alignment vertical="center" wrapText="1"/>
    </xf>
    <xf numFmtId="0" fontId="6" fillId="0" borderId="0" xfId="0" applyFont="1" applyAlignment="1">
      <alignment horizontal="left" vertical="center" wrapText="1"/>
    </xf>
    <xf numFmtId="0" fontId="6" fillId="0" borderId="0" xfId="0" applyFont="1" applyFill="1" applyAlignment="1">
      <alignment horizontal="left" vertical="center" wrapText="1"/>
    </xf>
    <xf numFmtId="10" fontId="0" fillId="0" borderId="0" xfId="0" applyNumberFormat="1" applyFont="1">
      <alignment vertical="center"/>
    </xf>
    <xf numFmtId="10" fontId="1" fillId="0" borderId="0" xfId="0" applyNumberFormat="1" applyFont="1" applyBorder="1" applyAlignment="1">
      <alignment horizontal="center" vertical="center" wrapText="1"/>
    </xf>
    <xf numFmtId="10" fontId="4" fillId="0" borderId="0" xfId="0" applyNumberFormat="1" applyFont="1" applyBorder="1" applyAlignment="1">
      <alignment horizontal="right" vertical="center" wrapText="1"/>
    </xf>
    <xf numFmtId="10" fontId="2" fillId="0" borderId="1" xfId="0" applyNumberFormat="1" applyFont="1" applyBorder="1" applyAlignment="1">
      <alignment horizontal="center" vertical="center" wrapText="1"/>
    </xf>
    <xf numFmtId="43" fontId="9" fillId="0" borderId="1" xfId="8" applyFont="1" applyBorder="1" applyAlignment="1">
      <alignment vertical="center" wrapText="1"/>
    </xf>
    <xf numFmtId="43" fontId="11" fillId="0" borderId="1" xfId="8" applyFont="1" applyBorder="1" applyAlignment="1">
      <alignment vertical="center" wrapText="1"/>
    </xf>
    <xf numFmtId="0" fontId="0" fillId="0" borderId="0" xfId="0" applyFont="1" applyAlignment="1">
      <alignment vertical="center"/>
    </xf>
    <xf numFmtId="177" fontId="9" fillId="0" borderId="1" xfId="0" applyNumberFormat="1" applyFont="1" applyBorder="1" applyAlignment="1">
      <alignment horizontal="right" vertical="center" wrapText="1"/>
    </xf>
    <xf numFmtId="4" fontId="2" fillId="0" borderId="1" xfId="0" applyNumberFormat="1" applyFont="1" applyBorder="1" applyAlignment="1">
      <alignment horizontal="center" vertical="center" wrapText="1"/>
    </xf>
    <xf numFmtId="177" fontId="11" fillId="0" borderId="1" xfId="0" applyNumberFormat="1" applyFont="1" applyBorder="1" applyAlignment="1">
      <alignment horizontal="right" vertical="center" wrapText="1"/>
    </xf>
    <xf numFmtId="4" fontId="3" fillId="0" borderId="0" xfId="0" applyNumberFormat="1" applyFont="1" applyBorder="1" applyAlignment="1">
      <alignment horizontal="left" vertical="center" wrapText="1"/>
    </xf>
    <xf numFmtId="4" fontId="3" fillId="0" borderId="0" xfId="0" applyNumberFormat="1" applyFont="1" applyFill="1" applyBorder="1" applyAlignment="1">
      <alignment horizontal="left" vertical="center" wrapText="1"/>
    </xf>
    <xf numFmtId="9" fontId="9" fillId="0" borderId="1" xfId="11" applyFont="1" applyBorder="1" applyAlignment="1">
      <alignment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9" fontId="11" fillId="0" borderId="1" xfId="11"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13" fillId="0" borderId="0" xfId="0" applyFont="1" applyBorder="1" applyAlignment="1">
      <alignment horizontal="center" vertical="center" wrapText="1"/>
    </xf>
    <xf numFmtId="0" fontId="14" fillId="0" borderId="0" xfId="0" applyFont="1" applyBorder="1" applyAlignment="1">
      <alignment vertical="center" wrapText="1"/>
    </xf>
    <xf numFmtId="0" fontId="14" fillId="0" borderId="0" xfId="0" applyFont="1" applyBorder="1" applyAlignment="1">
      <alignment horizontal="right" vertical="center" wrapText="1"/>
    </xf>
    <xf numFmtId="0" fontId="15" fillId="0" borderId="1" xfId="0" applyFont="1" applyBorder="1" applyAlignment="1">
      <alignment horizontal="center" vertical="center" wrapText="1"/>
    </xf>
    <xf numFmtId="0" fontId="14" fillId="0" borderId="1" xfId="0" applyFont="1" applyBorder="1" applyAlignment="1">
      <alignment vertical="center" wrapText="1"/>
    </xf>
    <xf numFmtId="4" fontId="14" fillId="0" borderId="1" xfId="0" applyNumberFormat="1" applyFont="1" applyBorder="1" applyAlignment="1">
      <alignment horizontal="right" vertical="center" wrapText="1"/>
    </xf>
    <xf numFmtId="9" fontId="14" fillId="0" borderId="1" xfId="11" applyFont="1" applyBorder="1" applyAlignment="1">
      <alignment horizontal="right" vertical="center" wrapText="1"/>
    </xf>
    <xf numFmtId="4" fontId="15" fillId="0" borderId="1" xfId="0" applyNumberFormat="1" applyFont="1" applyBorder="1" applyAlignment="1">
      <alignment horizontal="right" vertical="center" wrapText="1"/>
    </xf>
    <xf numFmtId="9" fontId="15" fillId="0" borderId="1" xfId="11" applyFont="1" applyBorder="1" applyAlignment="1">
      <alignment horizontal="right" vertical="center" wrapText="1"/>
    </xf>
    <xf numFmtId="9" fontId="4" fillId="0" borderId="1" xfId="11" applyFont="1" applyBorder="1" applyAlignment="1">
      <alignment vertical="center" wrapText="1"/>
    </xf>
    <xf numFmtId="9" fontId="8" fillId="0" borderId="1" xfId="11" applyFont="1" applyBorder="1" applyAlignment="1">
      <alignment vertical="center" wrapText="1"/>
    </xf>
    <xf numFmtId="9" fontId="16" fillId="0" borderId="0" xfId="11" applyFont="1">
      <alignment vertical="center"/>
    </xf>
    <xf numFmtId="9" fontId="17" fillId="0" borderId="0" xfId="11" applyFont="1" applyBorder="1" applyAlignment="1">
      <alignment horizontal="center" vertical="center" wrapText="1"/>
    </xf>
    <xf numFmtId="9" fontId="18" fillId="0" borderId="0" xfId="11" applyFont="1" applyBorder="1" applyAlignment="1">
      <alignment horizontal="right" vertical="center" wrapText="1"/>
    </xf>
    <xf numFmtId="9" fontId="17" fillId="0" borderId="1" xfId="11" applyFont="1" applyBorder="1" applyAlignment="1">
      <alignment horizontal="center" vertical="center" wrapText="1"/>
    </xf>
    <xf numFmtId="9" fontId="5" fillId="0" borderId="1" xfId="11" applyFont="1" applyBorder="1" applyAlignment="1">
      <alignment vertical="center" wrapText="1"/>
    </xf>
    <xf numFmtId="9" fontId="6" fillId="0" borderId="0" xfId="11" applyFont="1" applyBorder="1" applyAlignment="1">
      <alignment vertical="center" wrapText="1"/>
    </xf>
    <xf numFmtId="4" fontId="6" fillId="0" borderId="1" xfId="0" applyNumberFormat="1" applyFont="1" applyBorder="1" applyAlignment="1">
      <alignment vertical="center" wrapText="1"/>
    </xf>
    <xf numFmtId="43" fontId="9" fillId="0" borderId="1" xfId="8" applyFont="1" applyFill="1" applyBorder="1" applyAlignment="1">
      <alignment vertical="center" wrapText="1"/>
    </xf>
    <xf numFmtId="0" fontId="4" fillId="0" borderId="1" xfId="0" applyFont="1" applyFill="1" applyBorder="1" applyAlignment="1">
      <alignment vertical="center" wrapText="1"/>
    </xf>
    <xf numFmtId="43" fontId="11" fillId="0" borderId="1" xfId="8" applyFont="1" applyFill="1" applyBorder="1" applyAlignment="1">
      <alignment vertical="center" wrapText="1"/>
    </xf>
    <xf numFmtId="0" fontId="19" fillId="0" borderId="0" xfId="0" applyFont="1" applyBorder="1" applyAlignment="1">
      <alignment horizontal="center" vertical="center" wrapText="1"/>
    </xf>
    <xf numFmtId="0" fontId="20" fillId="0" borderId="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0"/>
  <sheetViews>
    <sheetView workbookViewId="0">
      <selection activeCell="A7" sqref="A7"/>
    </sheetView>
  </sheetViews>
  <sheetFormatPr defaultColWidth="10" defaultRowHeight="13.5"/>
  <cols>
    <col min="1" max="1" width="101.916666666667" customWidth="1"/>
    <col min="2" max="2" width="9.775" customWidth="1"/>
  </cols>
  <sheetData>
    <row r="1" ht="32.4" customHeight="1" spans="1:1">
      <c r="A1" s="97" t="s">
        <v>0</v>
      </c>
    </row>
    <row r="2" ht="25.6" customHeight="1" spans="1:1">
      <c r="A2" s="98"/>
    </row>
    <row r="3" ht="25.6" customHeight="1" spans="1:1">
      <c r="A3" s="98" t="s">
        <v>1</v>
      </c>
    </row>
    <row r="4" ht="25.6" customHeight="1" spans="1:1">
      <c r="A4" s="98"/>
    </row>
    <row r="5" ht="25.6" customHeight="1" spans="1:1">
      <c r="A5" s="98" t="s">
        <v>2</v>
      </c>
    </row>
    <row r="6" ht="25.6" customHeight="1" spans="1:1">
      <c r="A6" s="98" t="s">
        <v>3</v>
      </c>
    </row>
    <row r="7" ht="25.6" customHeight="1" spans="1:1">
      <c r="A7" s="98" t="s">
        <v>4</v>
      </c>
    </row>
    <row r="8" ht="25.6" customHeight="1" spans="1:1">
      <c r="A8" s="98" t="s">
        <v>5</v>
      </c>
    </row>
    <row r="9" ht="25.6" customHeight="1" spans="1:1">
      <c r="A9" s="98" t="s">
        <v>6</v>
      </c>
    </row>
    <row r="10" ht="25.6" customHeight="1" spans="1:1">
      <c r="A10" s="98" t="s">
        <v>7</v>
      </c>
    </row>
    <row r="11" ht="25.6" customHeight="1" spans="1:1">
      <c r="A11" s="98" t="s">
        <v>8</v>
      </c>
    </row>
    <row r="12" ht="25.6" customHeight="1" spans="1:1">
      <c r="A12" s="98" t="s">
        <v>9</v>
      </c>
    </row>
    <row r="13" ht="25.6" customHeight="1" spans="1:1">
      <c r="A13" s="98" t="s">
        <v>10</v>
      </c>
    </row>
    <row r="14" ht="25.6" customHeight="1" spans="1:1">
      <c r="A14" s="98" t="s">
        <v>11</v>
      </c>
    </row>
    <row r="15" ht="25.6" customHeight="1" spans="1:1">
      <c r="A15" s="98" t="s">
        <v>12</v>
      </c>
    </row>
    <row r="16" ht="25.6" customHeight="1" spans="1:1">
      <c r="A16" s="98" t="s">
        <v>13</v>
      </c>
    </row>
    <row r="17" ht="25.6" customHeight="1" spans="1:1">
      <c r="A17" s="98" t="s">
        <v>14</v>
      </c>
    </row>
    <row r="18" ht="25.6" customHeight="1" spans="1:1">
      <c r="A18" s="98" t="s">
        <v>15</v>
      </c>
    </row>
    <row r="19" ht="25.6" customHeight="1" spans="1:1">
      <c r="A19" s="98" t="s">
        <v>16</v>
      </c>
    </row>
    <row r="20" ht="25.6" customHeight="1" spans="1:1">
      <c r="A20" s="98" t="s">
        <v>17</v>
      </c>
    </row>
    <row r="21" ht="25.6" customHeight="1" spans="1:1">
      <c r="A21" s="98" t="s">
        <v>18</v>
      </c>
    </row>
    <row r="22" ht="25.6" customHeight="1" spans="1:1">
      <c r="A22" s="98" t="s">
        <v>19</v>
      </c>
    </row>
    <row r="23" ht="25.6" customHeight="1" spans="1:1">
      <c r="A23" s="98" t="s">
        <v>20</v>
      </c>
    </row>
    <row r="24" ht="25.6" customHeight="1" spans="1:1">
      <c r="A24" s="98" t="s">
        <v>21</v>
      </c>
    </row>
    <row r="25" ht="25.6" customHeight="1" spans="1:1">
      <c r="A25" s="98" t="s">
        <v>22</v>
      </c>
    </row>
    <row r="26" ht="25.6" customHeight="1" spans="1:1">
      <c r="A26" s="98" t="s">
        <v>23</v>
      </c>
    </row>
    <row r="27" ht="25.6" customHeight="1" spans="1:1">
      <c r="A27" s="98" t="s">
        <v>24</v>
      </c>
    </row>
    <row r="28" ht="25.6" customHeight="1" spans="1:1">
      <c r="A28" s="98" t="s">
        <v>25</v>
      </c>
    </row>
    <row r="29" ht="25.6" customHeight="1" spans="1:1">
      <c r="A29" s="98" t="s">
        <v>26</v>
      </c>
    </row>
    <row r="30" ht="25.6" customHeight="1" spans="1:1">
      <c r="A30" s="98" t="s">
        <v>27</v>
      </c>
    </row>
  </sheetData>
  <pageMargins left="0.118000000715256" right="0.118000000715256" top="0.118000000715256" bottom="0.118000000715256" header="0" footer="0"/>
  <pageSetup paperSize="9" scale="73"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7" sqref="A7:E7"/>
    </sheetView>
  </sheetViews>
  <sheetFormatPr defaultColWidth="10" defaultRowHeight="13.5" outlineLevelRow="6" outlineLevelCol="4"/>
  <cols>
    <col min="1" max="1" width="40.1666666666667" customWidth="1"/>
    <col min="2" max="5" width="19.4916666666667" customWidth="1"/>
    <col min="6" max="6" width="9.775" customWidth="1"/>
  </cols>
  <sheetData>
    <row r="1" ht="37" customHeight="1" spans="1:5">
      <c r="A1" s="1" t="s">
        <v>10</v>
      </c>
      <c r="B1" s="1"/>
      <c r="C1" s="1"/>
      <c r="D1" s="1"/>
      <c r="E1" s="1"/>
    </row>
    <row r="2" ht="19.9" customHeight="1" spans="1:5">
      <c r="A2" s="5"/>
      <c r="B2" s="5"/>
      <c r="C2" s="5"/>
      <c r="D2" s="6"/>
      <c r="E2" s="6" t="s">
        <v>28</v>
      </c>
    </row>
    <row r="3" ht="33.15" customHeight="1" spans="1:5">
      <c r="A3" s="7" t="s">
        <v>468</v>
      </c>
      <c r="B3" s="7" t="s">
        <v>30</v>
      </c>
      <c r="C3" s="7" t="s">
        <v>31</v>
      </c>
      <c r="D3" s="7" t="s">
        <v>32</v>
      </c>
      <c r="E3" s="7" t="s">
        <v>453</v>
      </c>
    </row>
    <row r="4" ht="25.6" customHeight="1" spans="1:5">
      <c r="A4" s="24" t="s">
        <v>469</v>
      </c>
      <c r="B4" s="26"/>
      <c r="C4" s="26"/>
      <c r="D4" s="10"/>
      <c r="E4" s="10"/>
    </row>
    <row r="5" ht="25.6" customHeight="1" spans="1:5">
      <c r="A5" s="24" t="s">
        <v>470</v>
      </c>
      <c r="B5" s="26"/>
      <c r="C5" s="26"/>
      <c r="D5" s="10"/>
      <c r="E5" s="10"/>
    </row>
    <row r="6" ht="25.6" customHeight="1" spans="1:5">
      <c r="A6" s="24"/>
      <c r="B6" s="26"/>
      <c r="C6" s="26"/>
      <c r="D6" s="10"/>
      <c r="E6" s="10"/>
    </row>
    <row r="7" ht="25.6" customHeight="1" spans="1:5">
      <c r="A7" s="74" t="s">
        <v>467</v>
      </c>
      <c r="B7" s="47"/>
      <c r="C7" s="47"/>
      <c r="D7" s="47"/>
      <c r="E7" s="75"/>
    </row>
  </sheetData>
  <mergeCells count="2">
    <mergeCell ref="A1:E1"/>
    <mergeCell ref="A7:E7"/>
  </mergeCells>
  <pageMargins left="0.75" right="0.75" top="0.270000010728836" bottom="0.270000010728836"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5"/>
  <sheetViews>
    <sheetView topLeftCell="A16" workbookViewId="0">
      <selection activeCell="I20" sqref="I20"/>
    </sheetView>
  </sheetViews>
  <sheetFormatPr defaultColWidth="10" defaultRowHeight="13.5" outlineLevelCol="5"/>
  <cols>
    <col min="1" max="1" width="6.91666666666667" customWidth="1"/>
    <col min="2" max="2" width="31.8916666666667" customWidth="1"/>
    <col min="3" max="6" width="19.4916666666667" customWidth="1"/>
    <col min="7" max="7" width="9.775" customWidth="1"/>
  </cols>
  <sheetData>
    <row r="1" ht="37" customHeight="1" spans="1:6">
      <c r="A1" s="1" t="s">
        <v>471</v>
      </c>
      <c r="B1" s="1"/>
      <c r="C1" s="1"/>
      <c r="D1" s="1"/>
      <c r="E1" s="1"/>
      <c r="F1" s="1"/>
    </row>
    <row r="2" ht="19.9" customHeight="1" spans="1:6">
      <c r="A2" s="4"/>
      <c r="C2" s="5"/>
      <c r="D2" s="5"/>
      <c r="E2" s="6"/>
      <c r="F2" s="6" t="s">
        <v>28</v>
      </c>
    </row>
    <row r="3" ht="33.15" customHeight="1" spans="1:6">
      <c r="A3" s="7" t="s">
        <v>472</v>
      </c>
      <c r="B3" s="7" t="s">
        <v>473</v>
      </c>
      <c r="C3" s="7" t="s">
        <v>30</v>
      </c>
      <c r="D3" s="7" t="s">
        <v>31</v>
      </c>
      <c r="E3" s="7" t="s">
        <v>32</v>
      </c>
      <c r="F3" s="7" t="s">
        <v>453</v>
      </c>
    </row>
    <row r="4" ht="25.6" customHeight="1" spans="1:6">
      <c r="A4" s="17">
        <v>1</v>
      </c>
      <c r="B4" s="21" t="s">
        <v>474</v>
      </c>
      <c r="C4" s="22">
        <v>41.6</v>
      </c>
      <c r="D4" s="22">
        <v>41.6</v>
      </c>
      <c r="E4" s="22">
        <v>41.6</v>
      </c>
      <c r="F4" s="70">
        <v>1</v>
      </c>
    </row>
    <row r="5" ht="25.6" customHeight="1" spans="1:6">
      <c r="A5" s="17">
        <v>2</v>
      </c>
      <c r="B5" s="21" t="s">
        <v>475</v>
      </c>
      <c r="C5" s="22">
        <v>48.3</v>
      </c>
      <c r="D5" s="22">
        <v>48.3</v>
      </c>
      <c r="E5" s="22">
        <v>48.3</v>
      </c>
      <c r="F5" s="70">
        <v>1</v>
      </c>
    </row>
    <row r="6" ht="25.6" customHeight="1" spans="1:6">
      <c r="A6" s="17">
        <v>3</v>
      </c>
      <c r="B6" s="21" t="s">
        <v>476</v>
      </c>
      <c r="C6" s="22">
        <v>25.5</v>
      </c>
      <c r="D6" s="22">
        <v>25.5</v>
      </c>
      <c r="E6" s="22">
        <v>25.5</v>
      </c>
      <c r="F6" s="70">
        <v>1</v>
      </c>
    </row>
    <row r="7" ht="25.6" customHeight="1" spans="1:6">
      <c r="A7" s="17">
        <v>4</v>
      </c>
      <c r="B7" s="21" t="s">
        <v>477</v>
      </c>
      <c r="C7" s="22">
        <v>43.9</v>
      </c>
      <c r="D7" s="22">
        <v>43.9</v>
      </c>
      <c r="E7" s="22">
        <v>43.9</v>
      </c>
      <c r="F7" s="70">
        <v>1</v>
      </c>
    </row>
    <row r="8" ht="25.6" customHeight="1" spans="1:6">
      <c r="A8" s="23">
        <v>5</v>
      </c>
      <c r="B8" s="21" t="s">
        <v>478</v>
      </c>
      <c r="C8" s="22">
        <v>49</v>
      </c>
      <c r="D8" s="22">
        <v>49</v>
      </c>
      <c r="E8" s="22">
        <v>49</v>
      </c>
      <c r="F8" s="70">
        <v>1</v>
      </c>
    </row>
    <row r="9" ht="25.6" customHeight="1" spans="1:6">
      <c r="A9" s="23">
        <v>6</v>
      </c>
      <c r="B9" s="21" t="s">
        <v>479</v>
      </c>
      <c r="C9" s="22">
        <v>40.5</v>
      </c>
      <c r="D9" s="22">
        <v>40.5</v>
      </c>
      <c r="E9" s="22">
        <v>40.5</v>
      </c>
      <c r="F9" s="70">
        <v>1</v>
      </c>
    </row>
    <row r="10" ht="25.6" customHeight="1" spans="1:6">
      <c r="A10" s="23">
        <v>7</v>
      </c>
      <c r="B10" s="21" t="s">
        <v>480</v>
      </c>
      <c r="C10" s="22">
        <v>47.7</v>
      </c>
      <c r="D10" s="22">
        <v>47.7</v>
      </c>
      <c r="E10" s="22">
        <v>47.7</v>
      </c>
      <c r="F10" s="70">
        <v>1</v>
      </c>
    </row>
    <row r="11" ht="25.6" customHeight="1" spans="1:6">
      <c r="A11" s="23">
        <v>8</v>
      </c>
      <c r="B11" s="21" t="s">
        <v>481</v>
      </c>
      <c r="C11" s="22">
        <v>42.8</v>
      </c>
      <c r="D11" s="22">
        <v>42.8</v>
      </c>
      <c r="E11" s="22">
        <v>42.8</v>
      </c>
      <c r="F11" s="70">
        <v>1</v>
      </c>
    </row>
    <row r="12" ht="25.6" customHeight="1" spans="1:6">
      <c r="A12" s="23">
        <v>9</v>
      </c>
      <c r="B12" s="21" t="s">
        <v>482</v>
      </c>
      <c r="C12" s="22">
        <v>44.2</v>
      </c>
      <c r="D12" s="22">
        <v>44.2</v>
      </c>
      <c r="E12" s="22">
        <v>44.2</v>
      </c>
      <c r="F12" s="70">
        <v>1</v>
      </c>
    </row>
    <row r="13" ht="25.6" customHeight="1" spans="1:6">
      <c r="A13" s="23">
        <v>10</v>
      </c>
      <c r="B13" s="21" t="s">
        <v>483</v>
      </c>
      <c r="C13" s="22">
        <v>22.8</v>
      </c>
      <c r="D13" s="22">
        <v>22.8</v>
      </c>
      <c r="E13" s="22">
        <v>22.8</v>
      </c>
      <c r="F13" s="70">
        <v>1</v>
      </c>
    </row>
    <row r="14" ht="25.6" customHeight="1" spans="1:6">
      <c r="A14" s="23">
        <v>11</v>
      </c>
      <c r="B14" s="21" t="s">
        <v>484</v>
      </c>
      <c r="C14" s="22">
        <v>27.6</v>
      </c>
      <c r="D14" s="22">
        <v>27.6</v>
      </c>
      <c r="E14" s="22">
        <v>27.6</v>
      </c>
      <c r="F14" s="70">
        <v>1</v>
      </c>
    </row>
    <row r="15" ht="25.6" customHeight="1" spans="1:6">
      <c r="A15" s="23">
        <v>12</v>
      </c>
      <c r="B15" s="21" t="s">
        <v>485</v>
      </c>
      <c r="C15" s="22">
        <v>39.2</v>
      </c>
      <c r="D15" s="22">
        <v>39.2</v>
      </c>
      <c r="E15" s="22">
        <v>39.2</v>
      </c>
      <c r="F15" s="70">
        <v>1</v>
      </c>
    </row>
    <row r="16" ht="25.6" customHeight="1" spans="1:6">
      <c r="A16" s="23">
        <v>13</v>
      </c>
      <c r="B16" s="21" t="s">
        <v>486</v>
      </c>
      <c r="C16" s="22">
        <v>50.6</v>
      </c>
      <c r="D16" s="22">
        <v>50.6</v>
      </c>
      <c r="E16" s="22">
        <v>50.6</v>
      </c>
      <c r="F16" s="70">
        <v>1</v>
      </c>
    </row>
    <row r="17" ht="25.6" customHeight="1" spans="1:6">
      <c r="A17" s="23">
        <v>14</v>
      </c>
      <c r="B17" s="21" t="s">
        <v>487</v>
      </c>
      <c r="C17" s="22">
        <v>42.5</v>
      </c>
      <c r="D17" s="22">
        <v>42.5</v>
      </c>
      <c r="E17" s="22">
        <v>42.5</v>
      </c>
      <c r="F17" s="70">
        <v>1</v>
      </c>
    </row>
    <row r="18" ht="25.6" customHeight="1" spans="1:6">
      <c r="A18" s="23">
        <v>15</v>
      </c>
      <c r="B18" s="21" t="s">
        <v>488</v>
      </c>
      <c r="C18" s="22">
        <v>27.6</v>
      </c>
      <c r="D18" s="22">
        <v>27.6</v>
      </c>
      <c r="E18" s="22">
        <v>27.6</v>
      </c>
      <c r="F18" s="70">
        <v>1</v>
      </c>
    </row>
    <row r="19" ht="25.6" customHeight="1" spans="1:6">
      <c r="A19" s="23">
        <v>16</v>
      </c>
      <c r="B19" s="21" t="s">
        <v>489</v>
      </c>
      <c r="C19" s="22">
        <v>27.9</v>
      </c>
      <c r="D19" s="22">
        <v>27.9</v>
      </c>
      <c r="E19" s="22">
        <v>27.9</v>
      </c>
      <c r="F19" s="70">
        <v>1</v>
      </c>
    </row>
    <row r="20" ht="25.6" customHeight="1" spans="1:6">
      <c r="A20" s="23">
        <v>17</v>
      </c>
      <c r="B20" s="21" t="s">
        <v>490</v>
      </c>
      <c r="C20" s="22">
        <v>45.2</v>
      </c>
      <c r="D20" s="22">
        <v>45.2</v>
      </c>
      <c r="E20" s="22">
        <v>45.2</v>
      </c>
      <c r="F20" s="70">
        <v>1</v>
      </c>
    </row>
    <row r="21" ht="25.6" customHeight="1" spans="1:6">
      <c r="A21" s="23">
        <v>18</v>
      </c>
      <c r="B21" s="21" t="s">
        <v>491</v>
      </c>
      <c r="C21" s="22">
        <v>24.3</v>
      </c>
      <c r="D21" s="22">
        <v>24.3</v>
      </c>
      <c r="E21" s="22">
        <v>24.3</v>
      </c>
      <c r="F21" s="70">
        <v>1</v>
      </c>
    </row>
    <row r="22" ht="25.6" customHeight="1" spans="1:6">
      <c r="A22" s="23">
        <v>19</v>
      </c>
      <c r="B22" s="21" t="s">
        <v>492</v>
      </c>
      <c r="C22" s="22">
        <v>39.9</v>
      </c>
      <c r="D22" s="22">
        <v>39.9</v>
      </c>
      <c r="E22" s="22">
        <v>39.9</v>
      </c>
      <c r="F22" s="70">
        <v>1</v>
      </c>
    </row>
    <row r="23" ht="25.6" customHeight="1" spans="1:6">
      <c r="A23" s="23">
        <v>20</v>
      </c>
      <c r="B23" s="21" t="s">
        <v>493</v>
      </c>
      <c r="C23" s="22">
        <v>40.6</v>
      </c>
      <c r="D23" s="22">
        <v>40.6</v>
      </c>
      <c r="E23" s="22">
        <v>40.6</v>
      </c>
      <c r="F23" s="70">
        <v>1</v>
      </c>
    </row>
    <row r="24" ht="25.6" customHeight="1" spans="1:6">
      <c r="A24" s="23">
        <v>21</v>
      </c>
      <c r="B24" s="21" t="s">
        <v>494</v>
      </c>
      <c r="C24" s="22">
        <v>28.3</v>
      </c>
      <c r="D24" s="22">
        <v>28.3</v>
      </c>
      <c r="E24" s="22">
        <v>28.3</v>
      </c>
      <c r="F24" s="70">
        <v>1</v>
      </c>
    </row>
    <row r="25" ht="25.6" customHeight="1" spans="1:6">
      <c r="A25" s="71"/>
      <c r="B25" s="72" t="s">
        <v>495</v>
      </c>
      <c r="C25" s="25">
        <f>SUM(C4:C24)</f>
        <v>800</v>
      </c>
      <c r="D25" s="25">
        <f>SUM(D4:D24)</f>
        <v>800</v>
      </c>
      <c r="E25" s="25">
        <f>SUM(E4:E24)</f>
        <v>800</v>
      </c>
      <c r="F25" s="73">
        <v>1</v>
      </c>
    </row>
  </sheetData>
  <mergeCells count="1">
    <mergeCell ref="A1:F1"/>
  </mergeCells>
  <pageMargins left="0.75" right="0.75" top="0.270000010728836" bottom="0.270000010728836" header="0" footer="0"/>
  <pageSetup paperSize="9" scale="75" fitToHeight="0"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A10" sqref="A10:D10"/>
    </sheetView>
  </sheetViews>
  <sheetFormatPr defaultColWidth="10" defaultRowHeight="13.5" outlineLevelCol="3"/>
  <cols>
    <col min="1" max="1" width="33.5166666666667" customWidth="1"/>
    <col min="2" max="2" width="28.775" customWidth="1"/>
    <col min="3" max="3" width="31.3416666666667" customWidth="1"/>
    <col min="4" max="4" width="29.0333333333333" customWidth="1"/>
    <col min="5" max="5" width="9.775" customWidth="1"/>
  </cols>
  <sheetData>
    <row r="1" ht="37" customHeight="1" spans="1:4">
      <c r="A1" s="1" t="s">
        <v>12</v>
      </c>
      <c r="B1" s="1"/>
      <c r="C1" s="1"/>
      <c r="D1" s="1"/>
    </row>
    <row r="2" ht="19.9" customHeight="1" spans="1:4">
      <c r="A2" s="5"/>
      <c r="B2" s="5"/>
      <c r="C2" s="6"/>
      <c r="D2" s="6" t="s">
        <v>28</v>
      </c>
    </row>
    <row r="3" ht="33.15" customHeight="1" spans="1:4">
      <c r="A3" s="7" t="s">
        <v>496</v>
      </c>
      <c r="B3" s="7" t="s">
        <v>30</v>
      </c>
      <c r="C3" s="7" t="s">
        <v>32</v>
      </c>
      <c r="D3" s="7" t="s">
        <v>497</v>
      </c>
    </row>
    <row r="4" ht="25.6" customHeight="1" spans="1:4">
      <c r="A4" s="9" t="s">
        <v>498</v>
      </c>
      <c r="B4" s="39"/>
      <c r="C4" s="24"/>
      <c r="D4" s="24"/>
    </row>
    <row r="5" ht="25.6" customHeight="1" spans="1:4">
      <c r="A5" s="9" t="s">
        <v>499</v>
      </c>
      <c r="B5" s="36">
        <v>40</v>
      </c>
      <c r="C5" s="36">
        <v>37.6891</v>
      </c>
      <c r="D5" s="65">
        <v>0.9422275</v>
      </c>
    </row>
    <row r="6" ht="25.6" customHeight="1" spans="1:4">
      <c r="A6" s="9" t="s">
        <v>500</v>
      </c>
      <c r="B6" s="36">
        <v>19.1</v>
      </c>
      <c r="C6" s="36">
        <v>12.188916</v>
      </c>
      <c r="D6" s="65">
        <v>0.638163141361257</v>
      </c>
    </row>
    <row r="7" ht="25.6" customHeight="1" spans="1:4">
      <c r="A7" s="9" t="s">
        <v>501</v>
      </c>
      <c r="B7" s="36"/>
      <c r="C7" s="36"/>
      <c r="D7" s="65"/>
    </row>
    <row r="8" ht="25.6" customHeight="1" spans="1:4">
      <c r="A8" s="9" t="s">
        <v>502</v>
      </c>
      <c r="B8" s="36">
        <v>19.1</v>
      </c>
      <c r="C8" s="36">
        <v>12.188916</v>
      </c>
      <c r="D8" s="65">
        <v>0.638163141361257</v>
      </c>
    </row>
    <row r="9" ht="25.6" customHeight="1" spans="1:4">
      <c r="A9" s="66" t="s">
        <v>503</v>
      </c>
      <c r="B9" s="33">
        <v>59.1</v>
      </c>
      <c r="C9" s="33">
        <v>49.878016</v>
      </c>
      <c r="D9" s="67">
        <v>0.843959661590525</v>
      </c>
    </row>
    <row r="10" ht="53" customHeight="1" spans="1:4">
      <c r="A10" s="68" t="s">
        <v>504</v>
      </c>
      <c r="B10" s="68"/>
      <c r="C10" s="68"/>
      <c r="D10" s="68"/>
    </row>
    <row r="11" ht="38.4" customHeight="1" spans="1:4">
      <c r="A11" s="69" t="s">
        <v>505</v>
      </c>
      <c r="B11" s="69"/>
      <c r="C11" s="69"/>
      <c r="D11" s="69"/>
    </row>
  </sheetData>
  <mergeCells count="3">
    <mergeCell ref="A1:D1"/>
    <mergeCell ref="A10:D10"/>
    <mergeCell ref="A11:D11"/>
  </mergeCells>
  <pageMargins left="0.75" right="0.75" top="0.270000010728836" bottom="0.270000010728836"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4"/>
  <sheetViews>
    <sheetView topLeftCell="A25" workbookViewId="0">
      <selection activeCell="E48" sqref="E48"/>
    </sheetView>
  </sheetViews>
  <sheetFormatPr defaultColWidth="10" defaultRowHeight="13.5" outlineLevelCol="3"/>
  <cols>
    <col min="1" max="1" width="9.09166666666667" customWidth="1"/>
    <col min="2" max="2" width="32.7" customWidth="1"/>
    <col min="3" max="3" width="31.3416666666667" customWidth="1"/>
    <col min="4" max="4" width="29.0333333333333" customWidth="1"/>
    <col min="5" max="5" width="9.775" customWidth="1"/>
  </cols>
  <sheetData>
    <row r="1" ht="37" customHeight="1" spans="1:4">
      <c r="A1" s="1" t="s">
        <v>13</v>
      </c>
      <c r="B1" s="1"/>
      <c r="C1" s="1"/>
      <c r="D1" s="1"/>
    </row>
    <row r="2" ht="19.9" customHeight="1" spans="1:4">
      <c r="A2" s="4"/>
      <c r="B2" s="5"/>
      <c r="C2" s="6"/>
      <c r="D2" s="6" t="s">
        <v>506</v>
      </c>
    </row>
    <row r="3" ht="33.15" customHeight="1" spans="1:4">
      <c r="A3" s="7" t="s">
        <v>472</v>
      </c>
      <c r="B3" s="7" t="s">
        <v>496</v>
      </c>
      <c r="C3" s="7" t="s">
        <v>30</v>
      </c>
      <c r="D3" s="7" t="s">
        <v>32</v>
      </c>
    </row>
    <row r="4" ht="25.6" customHeight="1" spans="1:4">
      <c r="A4" s="8">
        <v>1</v>
      </c>
      <c r="B4" s="9" t="s">
        <v>43</v>
      </c>
      <c r="C4" s="10"/>
      <c r="D4" s="10"/>
    </row>
    <row r="5" ht="25.6" customHeight="1" spans="1:4">
      <c r="A5" s="8">
        <v>2</v>
      </c>
      <c r="B5" s="9" t="s">
        <v>507</v>
      </c>
      <c r="C5" s="10"/>
      <c r="D5" s="10"/>
    </row>
    <row r="6" ht="25.6" customHeight="1" spans="1:4">
      <c r="A6" s="8">
        <v>3</v>
      </c>
      <c r="B6" s="9" t="s">
        <v>508</v>
      </c>
      <c r="C6" s="11"/>
      <c r="D6" s="11"/>
    </row>
    <row r="7" ht="25.6" customHeight="1" spans="1:4">
      <c r="A7" s="8">
        <v>4</v>
      </c>
      <c r="B7" s="9" t="s">
        <v>89</v>
      </c>
      <c r="C7" s="11"/>
      <c r="D7" s="11"/>
    </row>
    <row r="8" ht="25.6" customHeight="1" spans="1:4">
      <c r="A8" s="8">
        <v>5</v>
      </c>
      <c r="B8" s="9" t="s">
        <v>98</v>
      </c>
      <c r="C8" s="10"/>
      <c r="D8" s="10"/>
    </row>
    <row r="9" ht="25.6" customHeight="1" spans="1:4">
      <c r="A9" s="8">
        <v>6</v>
      </c>
      <c r="B9" s="9" t="s">
        <v>103</v>
      </c>
      <c r="C9" s="11"/>
      <c r="D9" s="11"/>
    </row>
    <row r="10" ht="25.6" customHeight="1" spans="1:4">
      <c r="A10" s="8">
        <v>7</v>
      </c>
      <c r="B10" s="9" t="s">
        <v>122</v>
      </c>
      <c r="C10" s="10"/>
      <c r="D10" s="10"/>
    </row>
    <row r="11" ht="25.6" customHeight="1" spans="1:4">
      <c r="A11" s="8">
        <v>8</v>
      </c>
      <c r="B11" s="9" t="s">
        <v>208</v>
      </c>
      <c r="C11" s="11"/>
      <c r="D11" s="11"/>
    </row>
    <row r="12" ht="25.6" customHeight="1" spans="1:4">
      <c r="A12" s="8">
        <v>9</v>
      </c>
      <c r="B12" s="9" t="s">
        <v>238</v>
      </c>
      <c r="C12" s="10">
        <v>317.35</v>
      </c>
      <c r="D12" s="10">
        <v>0</v>
      </c>
    </row>
    <row r="13" ht="25.6" customHeight="1" spans="1:4">
      <c r="A13" s="8"/>
      <c r="B13" s="9" t="s">
        <v>509</v>
      </c>
      <c r="C13" s="10">
        <v>317.35</v>
      </c>
      <c r="D13" s="10">
        <v>0</v>
      </c>
    </row>
    <row r="14" ht="25.6" customHeight="1" spans="1:4">
      <c r="A14" s="8">
        <v>10</v>
      </c>
      <c r="B14" s="9" t="s">
        <v>254</v>
      </c>
      <c r="C14" s="11"/>
      <c r="D14" s="11"/>
    </row>
    <row r="15" ht="25.6" customHeight="1" spans="1:4">
      <c r="A15" s="8">
        <v>11</v>
      </c>
      <c r="B15" s="9" t="s">
        <v>270</v>
      </c>
      <c r="C15" s="10"/>
      <c r="D15" s="10"/>
    </row>
    <row r="16" ht="25.6" customHeight="1" spans="1:4">
      <c r="A16" s="8">
        <v>12</v>
      </c>
      <c r="B16" s="9" t="s">
        <v>327</v>
      </c>
      <c r="C16" s="11"/>
      <c r="D16" s="11"/>
    </row>
    <row r="17" ht="25.6" customHeight="1" spans="1:4">
      <c r="A17" s="8">
        <v>13</v>
      </c>
      <c r="B17" s="9" t="s">
        <v>510</v>
      </c>
      <c r="C17" s="10"/>
      <c r="D17" s="10"/>
    </row>
    <row r="18" ht="25.6" customHeight="1" spans="1:4">
      <c r="A18" s="8">
        <v>14</v>
      </c>
      <c r="B18" s="9" t="s">
        <v>339</v>
      </c>
      <c r="C18" s="10"/>
      <c r="D18" s="10"/>
    </row>
    <row r="19" ht="25.6" customHeight="1" spans="1:4">
      <c r="A19" s="8">
        <v>15</v>
      </c>
      <c r="B19" s="9" t="s">
        <v>511</v>
      </c>
      <c r="C19" s="11"/>
      <c r="D19" s="11"/>
    </row>
    <row r="20" ht="25.6" customHeight="1" spans="1:4">
      <c r="A20" s="8">
        <v>16</v>
      </c>
      <c r="B20" s="9" t="s">
        <v>512</v>
      </c>
      <c r="C20" s="11"/>
      <c r="D20" s="11"/>
    </row>
    <row r="21" ht="25.6" customHeight="1" spans="1:4">
      <c r="A21" s="8">
        <v>17</v>
      </c>
      <c r="B21" s="9" t="s">
        <v>345</v>
      </c>
      <c r="C21" s="10"/>
      <c r="D21" s="10"/>
    </row>
    <row r="22" ht="25.6" customHeight="1" spans="1:4">
      <c r="A22" s="8">
        <v>18</v>
      </c>
      <c r="B22" s="9" t="s">
        <v>353</v>
      </c>
      <c r="C22" s="11"/>
      <c r="D22" s="11"/>
    </row>
    <row r="23" ht="25.6" customHeight="1" spans="1:4">
      <c r="A23" s="8">
        <v>19</v>
      </c>
      <c r="B23" s="9" t="s">
        <v>359</v>
      </c>
      <c r="C23" s="11"/>
      <c r="D23" s="11"/>
    </row>
    <row r="24" ht="25.6" customHeight="1" spans="1:4">
      <c r="A24" s="8"/>
      <c r="B24" s="9" t="s">
        <v>503</v>
      </c>
      <c r="C24" s="12">
        <f>C12</f>
        <v>317.35</v>
      </c>
      <c r="D24" s="12">
        <v>0</v>
      </c>
    </row>
  </sheetData>
  <mergeCells count="1">
    <mergeCell ref="A1:D1"/>
  </mergeCells>
  <pageMargins left="0.75" right="0.75" top="0.270000010728836" bottom="0.270000010728836" header="0" footer="0"/>
  <pageSetup paperSize="9" scale="86" fitToHeight="0"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9"/>
  <sheetViews>
    <sheetView workbookViewId="0">
      <selection activeCell="A13" sqref="A13"/>
    </sheetView>
  </sheetViews>
  <sheetFormatPr defaultColWidth="10" defaultRowHeight="13.5"/>
  <cols>
    <col min="1" max="1" width="163.5" customWidth="1"/>
    <col min="2" max="2" width="9.775" customWidth="1"/>
  </cols>
  <sheetData>
    <row r="1" ht="37" customHeight="1" spans="1:1">
      <c r="A1" s="1" t="s">
        <v>513</v>
      </c>
    </row>
    <row r="2" ht="33.15" customHeight="1" spans="1:1">
      <c r="A2" s="2" t="s">
        <v>514</v>
      </c>
    </row>
    <row r="3" ht="34.65" customHeight="1" spans="1:1">
      <c r="A3" s="3" t="s">
        <v>515</v>
      </c>
    </row>
    <row r="4" ht="25.6" customHeight="1" spans="1:1">
      <c r="A4" s="2" t="s">
        <v>516</v>
      </c>
    </row>
    <row r="5" ht="25.6" customHeight="1" spans="1:1">
      <c r="A5" s="3" t="s">
        <v>517</v>
      </c>
    </row>
    <row r="6" ht="25.6" customHeight="1" spans="1:1">
      <c r="A6" s="2" t="s">
        <v>518</v>
      </c>
    </row>
    <row r="7" ht="52" customHeight="1" spans="1:1">
      <c r="A7" s="3" t="s">
        <v>519</v>
      </c>
    </row>
    <row r="8" ht="25.6" customHeight="1" spans="1:1">
      <c r="A8" s="2" t="s">
        <v>520</v>
      </c>
    </row>
    <row r="9" ht="49.7" customHeight="1" spans="1:1">
      <c r="A9" s="3" t="s">
        <v>521</v>
      </c>
    </row>
  </sheetData>
  <pageMargins left="0.554861111111111" right="0.554861111111111" top="0.271527777777778" bottom="0.271527777777778" header="0" footer="0"/>
  <pageSetup paperSize="9" scale="84" fitToHeight="0"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B7" sqref="B7"/>
    </sheetView>
  </sheetViews>
  <sheetFormatPr defaultColWidth="10" defaultRowHeight="13.5" outlineLevelCol="3"/>
  <cols>
    <col min="1" max="1" width="40.1666666666667" customWidth="1"/>
    <col min="2" max="4" width="19.4916666666667" customWidth="1"/>
    <col min="5" max="5" width="9.775" customWidth="1"/>
  </cols>
  <sheetData>
    <row r="1" ht="37" customHeight="1" spans="1:4">
      <c r="A1" s="1" t="s">
        <v>15</v>
      </c>
      <c r="B1" s="1"/>
      <c r="C1" s="1"/>
      <c r="D1" s="1"/>
    </row>
    <row r="2" ht="19.9" customHeight="1" spans="1:4">
      <c r="A2" s="5"/>
      <c r="B2" s="5"/>
      <c r="C2" s="5"/>
      <c r="D2" s="6" t="s">
        <v>28</v>
      </c>
    </row>
    <row r="3" ht="33.15" customHeight="1" spans="1:4">
      <c r="A3" s="7" t="s">
        <v>29</v>
      </c>
      <c r="B3" s="7" t="s">
        <v>522</v>
      </c>
      <c r="C3" s="7" t="s">
        <v>523</v>
      </c>
      <c r="D3" s="7" t="s">
        <v>524</v>
      </c>
    </row>
    <row r="4" ht="19.9" customHeight="1" spans="1:4">
      <c r="A4" s="24" t="s">
        <v>34</v>
      </c>
      <c r="B4" s="62">
        <v>37198.01</v>
      </c>
      <c r="C4" s="39">
        <v>37094.96</v>
      </c>
      <c r="D4" s="42">
        <f>C4/B4</f>
        <v>0.997229690513014</v>
      </c>
    </row>
    <row r="5" ht="19.9" customHeight="1" spans="1:4">
      <c r="A5" s="24" t="s">
        <v>35</v>
      </c>
      <c r="B5" s="62">
        <v>18270.77</v>
      </c>
      <c r="C5" s="39">
        <v>8005.62</v>
      </c>
      <c r="D5" s="42">
        <f>C5/B5</f>
        <v>0.43816544130324</v>
      </c>
    </row>
    <row r="6" ht="19.9" customHeight="1" spans="1:4">
      <c r="A6" s="24"/>
      <c r="B6" s="39"/>
      <c r="C6" s="39"/>
      <c r="D6" s="42"/>
    </row>
    <row r="7" ht="19.9" customHeight="1" spans="1:4">
      <c r="A7" s="27" t="s">
        <v>36</v>
      </c>
      <c r="B7" s="41">
        <f>SUM(B4:B5)</f>
        <v>55468.78</v>
      </c>
      <c r="C7" s="41">
        <f>SUM(C4:C5)</f>
        <v>45100.58</v>
      </c>
      <c r="D7" s="43">
        <f t="shared" ref="D6:D11" si="0">C7/B7</f>
        <v>0.813080439122692</v>
      </c>
    </row>
    <row r="8" ht="19.9" customHeight="1" spans="1:4">
      <c r="A8" s="27" t="s">
        <v>37</v>
      </c>
      <c r="B8" s="63">
        <v>13404.1</v>
      </c>
      <c r="C8" s="41">
        <v>8395.837968</v>
      </c>
      <c r="D8" s="43">
        <f t="shared" si="0"/>
        <v>0.626363423728561</v>
      </c>
    </row>
    <row r="9" ht="19.9" customHeight="1" spans="1:4">
      <c r="A9" s="27" t="s">
        <v>38</v>
      </c>
      <c r="B9" s="63">
        <v>1431.68</v>
      </c>
      <c r="C9" s="41">
        <v>3713.209356</v>
      </c>
      <c r="D9" s="43">
        <f t="shared" si="0"/>
        <v>2.59360286935628</v>
      </c>
    </row>
    <row r="10" ht="19.9" customHeight="1" spans="1:4">
      <c r="A10" s="24"/>
      <c r="B10" s="64"/>
      <c r="C10" s="39"/>
      <c r="D10" s="42"/>
    </row>
    <row r="11" ht="19.9" customHeight="1" spans="1:4">
      <c r="A11" s="27" t="s">
        <v>39</v>
      </c>
      <c r="B11" s="41">
        <f>B7+B8+B9</f>
        <v>70304.56</v>
      </c>
      <c r="C11" s="41">
        <f>C7+C8+C9</f>
        <v>57209.627324</v>
      </c>
      <c r="D11" s="43">
        <f t="shared" si="0"/>
        <v>0.813739924181305</v>
      </c>
    </row>
  </sheetData>
  <mergeCells count="1">
    <mergeCell ref="A1:D1"/>
  </mergeCells>
  <pageMargins left="0.118000000715256" right="0.118000000715256" top="0.118000000715256" bottom="0.118000000715256"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3"/>
  <sheetViews>
    <sheetView topLeftCell="A163" workbookViewId="0">
      <selection activeCell="D183" sqref="D183"/>
    </sheetView>
  </sheetViews>
  <sheetFormatPr defaultColWidth="10" defaultRowHeight="13.5" outlineLevelCol="4"/>
  <cols>
    <col min="1" max="1" width="10.8583333333333" customWidth="1"/>
    <col min="2" max="2" width="46.675" customWidth="1"/>
    <col min="3" max="4" width="19.4916666666667" customWidth="1"/>
    <col min="5" max="5" width="19.4916666666667" style="58" customWidth="1"/>
  </cols>
  <sheetData>
    <row r="1" ht="37" customHeight="1" spans="1:5">
      <c r="A1" s="1" t="s">
        <v>16</v>
      </c>
      <c r="B1" s="1"/>
      <c r="C1" s="1"/>
      <c r="D1" s="1"/>
      <c r="E1" s="59"/>
    </row>
    <row r="2" ht="19.9" customHeight="1" spans="2:5">
      <c r="B2" s="5"/>
      <c r="C2" s="5"/>
      <c r="D2" s="5"/>
      <c r="E2" s="60" t="s">
        <v>28</v>
      </c>
    </row>
    <row r="3" ht="33.9" customHeight="1" spans="1:5">
      <c r="A3" s="7" t="s">
        <v>40</v>
      </c>
      <c r="B3" s="7" t="s">
        <v>41</v>
      </c>
      <c r="C3" s="7" t="s">
        <v>522</v>
      </c>
      <c r="D3" s="7" t="s">
        <v>523</v>
      </c>
      <c r="E3" s="61" t="s">
        <v>524</v>
      </c>
    </row>
    <row r="4" ht="19.9" customHeight="1" spans="1:5">
      <c r="A4" s="32" t="s">
        <v>42</v>
      </c>
      <c r="B4" s="32" t="s">
        <v>43</v>
      </c>
      <c r="C4" s="41">
        <v>3509.830366</v>
      </c>
      <c r="D4" s="41">
        <v>3868.592936</v>
      </c>
      <c r="E4" s="43">
        <f>D4/C4</f>
        <v>1.1022164984027</v>
      </c>
    </row>
    <row r="5" ht="19.9" customHeight="1" spans="1:5">
      <c r="A5" s="32" t="s">
        <v>44</v>
      </c>
      <c r="B5" s="32" t="s">
        <v>45</v>
      </c>
      <c r="C5" s="41">
        <v>37.788768</v>
      </c>
      <c r="D5" s="41">
        <v>27.24</v>
      </c>
      <c r="E5" s="43">
        <f t="shared" ref="E5:E36" si="0">D5/C5</f>
        <v>0.720849115800759</v>
      </c>
    </row>
    <row r="6" ht="19.9" customHeight="1" spans="1:5">
      <c r="A6" s="35" t="s">
        <v>46</v>
      </c>
      <c r="B6" s="35" t="s">
        <v>47</v>
      </c>
      <c r="C6" s="39">
        <v>8.3</v>
      </c>
      <c r="D6" s="39">
        <v>8.3</v>
      </c>
      <c r="E6" s="42">
        <f t="shared" si="0"/>
        <v>1</v>
      </c>
    </row>
    <row r="7" ht="19.9" customHeight="1" spans="1:5">
      <c r="A7" s="35" t="s">
        <v>48</v>
      </c>
      <c r="B7" s="35" t="s">
        <v>49</v>
      </c>
      <c r="C7" s="39">
        <v>18.698768</v>
      </c>
      <c r="D7" s="39">
        <v>18.7</v>
      </c>
      <c r="E7" s="42">
        <f t="shared" si="0"/>
        <v>1.00006588669371</v>
      </c>
    </row>
    <row r="8" ht="19.9" customHeight="1" spans="1:5">
      <c r="A8" s="35" t="s">
        <v>50</v>
      </c>
      <c r="B8" s="35" t="s">
        <v>51</v>
      </c>
      <c r="C8" s="39">
        <v>10.79</v>
      </c>
      <c r="D8" s="39">
        <v>0.24</v>
      </c>
      <c r="E8" s="42">
        <f t="shared" si="0"/>
        <v>0.0222428174235403</v>
      </c>
    </row>
    <row r="9" ht="19.9" customHeight="1" spans="1:5">
      <c r="A9" s="32" t="s">
        <v>52</v>
      </c>
      <c r="B9" s="32" t="s">
        <v>53</v>
      </c>
      <c r="C9" s="41">
        <v>2235.156369</v>
      </c>
      <c r="D9" s="41">
        <v>2316.43</v>
      </c>
      <c r="E9" s="43">
        <f t="shared" si="0"/>
        <v>1.03636149672891</v>
      </c>
    </row>
    <row r="10" ht="19.9" customHeight="1" spans="1:5">
      <c r="A10" s="35" t="s">
        <v>54</v>
      </c>
      <c r="B10" s="35" t="s">
        <v>55</v>
      </c>
      <c r="C10" s="39">
        <v>2235.156369</v>
      </c>
      <c r="D10" s="39">
        <v>2316.43</v>
      </c>
      <c r="E10" s="42">
        <f t="shared" si="0"/>
        <v>1.03636149672891</v>
      </c>
    </row>
    <row r="11" ht="19.9" customHeight="1" spans="1:5">
      <c r="A11" s="32" t="s">
        <v>56</v>
      </c>
      <c r="B11" s="32" t="s">
        <v>57</v>
      </c>
      <c r="C11" s="41">
        <v>35.960355</v>
      </c>
      <c r="D11" s="41">
        <v>13.54</v>
      </c>
      <c r="E11" s="43">
        <f t="shared" si="0"/>
        <v>0.376525760104426</v>
      </c>
    </row>
    <row r="12" ht="19.9" customHeight="1" spans="1:5">
      <c r="A12" s="35" t="s">
        <v>58</v>
      </c>
      <c r="B12" s="35" t="s">
        <v>59</v>
      </c>
      <c r="C12" s="39">
        <v>9.019186</v>
      </c>
      <c r="D12" s="39">
        <v>5.54</v>
      </c>
      <c r="E12" s="42">
        <f t="shared" si="0"/>
        <v>0.614246119328285</v>
      </c>
    </row>
    <row r="13" ht="19.9" customHeight="1" spans="1:5">
      <c r="A13" s="35" t="s">
        <v>60</v>
      </c>
      <c r="B13" s="35" t="s">
        <v>61</v>
      </c>
      <c r="C13" s="39">
        <v>26.941169</v>
      </c>
      <c r="D13" s="39">
        <v>8</v>
      </c>
      <c r="E13" s="42">
        <f t="shared" si="0"/>
        <v>0.296943313781225</v>
      </c>
    </row>
    <row r="14" ht="19.9" customHeight="1" spans="1:5">
      <c r="A14" s="32" t="s">
        <v>62</v>
      </c>
      <c r="B14" s="32" t="s">
        <v>63</v>
      </c>
      <c r="C14" s="41">
        <v>358.735431</v>
      </c>
      <c r="D14" s="41">
        <v>394.26</v>
      </c>
      <c r="E14" s="43">
        <f t="shared" si="0"/>
        <v>1.09902721039004</v>
      </c>
    </row>
    <row r="15" ht="19.9" customHeight="1" spans="1:5">
      <c r="A15" s="35" t="s">
        <v>64</v>
      </c>
      <c r="B15" s="35" t="s">
        <v>65</v>
      </c>
      <c r="C15" s="39">
        <v>358.735431</v>
      </c>
      <c r="D15" s="39">
        <v>394.26</v>
      </c>
      <c r="E15" s="42">
        <f t="shared" si="0"/>
        <v>1.09902721039004</v>
      </c>
    </row>
    <row r="16" ht="19.9" customHeight="1" spans="1:5">
      <c r="A16" s="32" t="s">
        <v>525</v>
      </c>
      <c r="B16" s="32" t="s">
        <v>526</v>
      </c>
      <c r="C16" s="41"/>
      <c r="D16" s="41">
        <v>408.925</v>
      </c>
      <c r="E16" s="43"/>
    </row>
    <row r="17" ht="19.9" customHeight="1" spans="1:5">
      <c r="A17" s="35" t="s">
        <v>527</v>
      </c>
      <c r="B17" s="35" t="s">
        <v>528</v>
      </c>
      <c r="C17" s="39"/>
      <c r="D17" s="39">
        <v>408.925</v>
      </c>
      <c r="E17" s="43"/>
    </row>
    <row r="18" ht="19.9" customHeight="1" spans="1:5">
      <c r="A18" s="32" t="s">
        <v>66</v>
      </c>
      <c r="B18" s="32" t="s">
        <v>67</v>
      </c>
      <c r="C18" s="41">
        <v>22.809715</v>
      </c>
      <c r="D18" s="41">
        <v>10.8</v>
      </c>
      <c r="E18" s="43">
        <f t="shared" si="0"/>
        <v>0.473482461310893</v>
      </c>
    </row>
    <row r="19" ht="19.9" customHeight="1" spans="1:5">
      <c r="A19" s="35" t="s">
        <v>68</v>
      </c>
      <c r="B19" s="35" t="s">
        <v>55</v>
      </c>
      <c r="C19" s="39">
        <v>7.818515</v>
      </c>
      <c r="D19" s="39">
        <v>10.8</v>
      </c>
      <c r="E19" s="42">
        <f t="shared" si="0"/>
        <v>1.38133648141623</v>
      </c>
    </row>
    <row r="20" ht="19.9" customHeight="1" spans="1:5">
      <c r="A20" s="35" t="s">
        <v>69</v>
      </c>
      <c r="B20" s="35" t="s">
        <v>70</v>
      </c>
      <c r="C20" s="39">
        <v>14.9912</v>
      </c>
      <c r="D20" s="39"/>
      <c r="E20" s="42">
        <f t="shared" si="0"/>
        <v>0</v>
      </c>
    </row>
    <row r="21" ht="19.9" customHeight="1" spans="1:5">
      <c r="A21" s="32" t="s">
        <v>71</v>
      </c>
      <c r="B21" s="32" t="s">
        <v>72</v>
      </c>
      <c r="C21" s="41">
        <v>32.594397</v>
      </c>
      <c r="D21" s="41">
        <v>65.907936</v>
      </c>
      <c r="E21" s="43">
        <f t="shared" si="0"/>
        <v>2.022063362608</v>
      </c>
    </row>
    <row r="22" ht="19.9" customHeight="1" spans="1:5">
      <c r="A22" s="35" t="s">
        <v>73</v>
      </c>
      <c r="B22" s="35" t="s">
        <v>55</v>
      </c>
      <c r="C22" s="39">
        <v>11.535953</v>
      </c>
      <c r="D22" s="39">
        <v>6.6</v>
      </c>
      <c r="E22" s="42">
        <f t="shared" si="0"/>
        <v>0.572124383655169</v>
      </c>
    </row>
    <row r="23" ht="19.9" customHeight="1" spans="1:5">
      <c r="A23" s="35" t="s">
        <v>74</v>
      </c>
      <c r="B23" s="35" t="s">
        <v>75</v>
      </c>
      <c r="C23" s="39">
        <v>21.058444</v>
      </c>
      <c r="D23" s="39">
        <v>59.307936</v>
      </c>
      <c r="E23" s="42">
        <f t="shared" si="0"/>
        <v>2.81634939409578</v>
      </c>
    </row>
    <row r="24" ht="19.9" customHeight="1" spans="1:5">
      <c r="A24" s="32" t="s">
        <v>529</v>
      </c>
      <c r="B24" s="32" t="s">
        <v>530</v>
      </c>
      <c r="C24" s="41"/>
      <c r="D24" s="41">
        <v>157</v>
      </c>
      <c r="E24" s="43"/>
    </row>
    <row r="25" ht="19.9" customHeight="1" spans="1:5">
      <c r="A25" s="35" t="s">
        <v>531</v>
      </c>
      <c r="B25" s="35" t="s">
        <v>532</v>
      </c>
      <c r="C25" s="39"/>
      <c r="D25" s="39">
        <v>157</v>
      </c>
      <c r="E25" s="43"/>
    </row>
    <row r="26" ht="19.9" customHeight="1" spans="1:5">
      <c r="A26" s="32" t="s">
        <v>76</v>
      </c>
      <c r="B26" s="32" t="s">
        <v>77</v>
      </c>
      <c r="C26" s="41">
        <v>427.893988</v>
      </c>
      <c r="D26" s="41">
        <v>474.49</v>
      </c>
      <c r="E26" s="43">
        <f t="shared" si="0"/>
        <v>1.10889615957867</v>
      </c>
    </row>
    <row r="27" ht="19.9" customHeight="1" spans="1:5">
      <c r="A27" s="35" t="s">
        <v>78</v>
      </c>
      <c r="B27" s="35" t="s">
        <v>79</v>
      </c>
      <c r="C27" s="39">
        <v>405.377764</v>
      </c>
      <c r="D27" s="39">
        <v>456.49</v>
      </c>
      <c r="E27" s="42">
        <f t="shared" si="0"/>
        <v>1.12608544557466</v>
      </c>
    </row>
    <row r="28" ht="19.9" customHeight="1" spans="1:5">
      <c r="A28" s="35" t="s">
        <v>80</v>
      </c>
      <c r="B28" s="35" t="s">
        <v>77</v>
      </c>
      <c r="C28" s="39">
        <v>22.516224</v>
      </c>
      <c r="D28" s="39">
        <v>18</v>
      </c>
      <c r="E28" s="42">
        <f t="shared" si="0"/>
        <v>0.799423562316665</v>
      </c>
    </row>
    <row r="29" ht="19.9" customHeight="1" spans="1:5">
      <c r="A29" s="32" t="s">
        <v>81</v>
      </c>
      <c r="B29" s="32" t="s">
        <v>82</v>
      </c>
      <c r="C29" s="41">
        <v>15.744</v>
      </c>
      <c r="D29" s="39"/>
      <c r="E29" s="43">
        <f t="shared" si="0"/>
        <v>0</v>
      </c>
    </row>
    <row r="30" ht="19.9" customHeight="1" spans="1:5">
      <c r="A30" s="35" t="s">
        <v>83</v>
      </c>
      <c r="B30" s="35" t="s">
        <v>84</v>
      </c>
      <c r="C30" s="39">
        <v>15.744</v>
      </c>
      <c r="D30" s="39"/>
      <c r="E30" s="42">
        <f t="shared" si="0"/>
        <v>0</v>
      </c>
    </row>
    <row r="31" ht="19.9" customHeight="1" spans="1:5">
      <c r="A31" s="32" t="s">
        <v>85</v>
      </c>
      <c r="B31" s="32" t="s">
        <v>86</v>
      </c>
      <c r="C31" s="41">
        <v>343.147343</v>
      </c>
      <c r="D31" s="39"/>
      <c r="E31" s="43">
        <f t="shared" si="0"/>
        <v>0</v>
      </c>
    </row>
    <row r="32" ht="19.9" customHeight="1" spans="1:5">
      <c r="A32" s="35" t="s">
        <v>87</v>
      </c>
      <c r="B32" s="35" t="s">
        <v>86</v>
      </c>
      <c r="C32" s="39">
        <v>343.147343</v>
      </c>
      <c r="D32" s="39"/>
      <c r="E32" s="42">
        <f t="shared" si="0"/>
        <v>0</v>
      </c>
    </row>
    <row r="33" ht="19.9" customHeight="1" spans="1:5">
      <c r="A33" s="32" t="s">
        <v>88</v>
      </c>
      <c r="B33" s="32" t="s">
        <v>89</v>
      </c>
      <c r="C33" s="41">
        <v>65.7341</v>
      </c>
      <c r="D33" s="41">
        <v>106</v>
      </c>
      <c r="E33" s="43">
        <f t="shared" si="0"/>
        <v>1.61255725719223</v>
      </c>
    </row>
    <row r="34" ht="19.9" customHeight="1" spans="1:5">
      <c r="A34" s="32" t="s">
        <v>533</v>
      </c>
      <c r="B34" s="32" t="s">
        <v>534</v>
      </c>
      <c r="C34" s="41"/>
      <c r="D34" s="41">
        <v>106</v>
      </c>
      <c r="E34" s="43"/>
    </row>
    <row r="35" ht="19.9" customHeight="1" spans="1:5">
      <c r="A35" s="35" t="s">
        <v>535</v>
      </c>
      <c r="B35" s="35" t="s">
        <v>536</v>
      </c>
      <c r="C35" s="39"/>
      <c r="D35" s="39">
        <v>106</v>
      </c>
      <c r="E35" s="43"/>
    </row>
    <row r="36" ht="19.9" customHeight="1" spans="1:5">
      <c r="A36" s="32" t="s">
        <v>90</v>
      </c>
      <c r="B36" s="32" t="s">
        <v>91</v>
      </c>
      <c r="C36" s="41">
        <v>20</v>
      </c>
      <c r="D36" s="39"/>
      <c r="E36" s="43">
        <f t="shared" si="0"/>
        <v>0</v>
      </c>
    </row>
    <row r="37" ht="19.9" customHeight="1" spans="1:5">
      <c r="A37" s="35" t="s">
        <v>92</v>
      </c>
      <c r="B37" s="35" t="s">
        <v>93</v>
      </c>
      <c r="C37" s="39">
        <v>20</v>
      </c>
      <c r="D37" s="39"/>
      <c r="E37" s="42">
        <f t="shared" ref="E37:E68" si="1">D37/C37</f>
        <v>0</v>
      </c>
    </row>
    <row r="38" ht="19.9" customHeight="1" spans="1:5">
      <c r="A38" s="32" t="s">
        <v>94</v>
      </c>
      <c r="B38" s="32" t="s">
        <v>95</v>
      </c>
      <c r="C38" s="41">
        <v>45.7341</v>
      </c>
      <c r="D38" s="39"/>
      <c r="E38" s="43">
        <f t="shared" si="1"/>
        <v>0</v>
      </c>
    </row>
    <row r="39" ht="19.9" customHeight="1" spans="1:5">
      <c r="A39" s="35" t="s">
        <v>96</v>
      </c>
      <c r="B39" s="35" t="s">
        <v>95</v>
      </c>
      <c r="C39" s="39">
        <v>45.7341</v>
      </c>
      <c r="D39" s="39"/>
      <c r="E39" s="42">
        <f t="shared" si="1"/>
        <v>0</v>
      </c>
    </row>
    <row r="40" ht="19.9" customHeight="1" spans="1:5">
      <c r="A40" s="32" t="s">
        <v>97</v>
      </c>
      <c r="B40" s="32" t="s">
        <v>98</v>
      </c>
      <c r="C40" s="41">
        <v>561</v>
      </c>
      <c r="D40" s="41">
        <v>561</v>
      </c>
      <c r="E40" s="43">
        <f t="shared" si="1"/>
        <v>1</v>
      </c>
    </row>
    <row r="41" ht="19.9" customHeight="1" spans="1:5">
      <c r="A41" s="32" t="s">
        <v>537</v>
      </c>
      <c r="B41" s="32" t="s">
        <v>538</v>
      </c>
      <c r="C41" s="41"/>
      <c r="D41" s="41">
        <v>561</v>
      </c>
      <c r="E41" s="43"/>
    </row>
    <row r="42" ht="19.9" customHeight="1" spans="1:5">
      <c r="A42" s="35" t="s">
        <v>539</v>
      </c>
      <c r="B42" s="35" t="s">
        <v>540</v>
      </c>
      <c r="C42" s="39"/>
      <c r="D42" s="39">
        <v>561</v>
      </c>
      <c r="E42" s="43"/>
    </row>
    <row r="43" ht="19.9" customHeight="1" spans="1:5">
      <c r="A43" s="32" t="s">
        <v>99</v>
      </c>
      <c r="B43" s="32" t="s">
        <v>100</v>
      </c>
      <c r="C43" s="41">
        <v>561</v>
      </c>
      <c r="D43" s="39"/>
      <c r="E43" s="43">
        <f t="shared" si="1"/>
        <v>0</v>
      </c>
    </row>
    <row r="44" ht="19.9" customHeight="1" spans="1:5">
      <c r="A44" s="35" t="s">
        <v>101</v>
      </c>
      <c r="B44" s="35" t="s">
        <v>100</v>
      </c>
      <c r="C44" s="39">
        <v>561</v>
      </c>
      <c r="D44" s="39"/>
      <c r="E44" s="42">
        <f t="shared" si="1"/>
        <v>0</v>
      </c>
    </row>
    <row r="45" ht="19.9" customHeight="1" spans="1:5">
      <c r="A45" s="32" t="s">
        <v>102</v>
      </c>
      <c r="B45" s="32" t="s">
        <v>103</v>
      </c>
      <c r="C45" s="41">
        <v>491.170312</v>
      </c>
      <c r="D45" s="41">
        <v>176.4</v>
      </c>
      <c r="E45" s="43">
        <f t="shared" si="1"/>
        <v>0.359142227635289</v>
      </c>
    </row>
    <row r="46" ht="19.9" customHeight="1" spans="1:5">
      <c r="A46" s="32" t="s">
        <v>104</v>
      </c>
      <c r="B46" s="32" t="s">
        <v>105</v>
      </c>
      <c r="C46" s="41">
        <v>163.49975</v>
      </c>
      <c r="D46" s="41">
        <v>149.8</v>
      </c>
      <c r="E46" s="43">
        <f t="shared" si="1"/>
        <v>0.916209352002067</v>
      </c>
    </row>
    <row r="47" ht="19.9" customHeight="1" spans="1:5">
      <c r="A47" s="35" t="s">
        <v>106</v>
      </c>
      <c r="B47" s="35" t="s">
        <v>107</v>
      </c>
      <c r="C47" s="39">
        <v>33.73075</v>
      </c>
      <c r="D47" s="39">
        <v>30</v>
      </c>
      <c r="E47" s="42">
        <f t="shared" si="1"/>
        <v>0.889396174114124</v>
      </c>
    </row>
    <row r="48" ht="19.9" customHeight="1" spans="1:5">
      <c r="A48" s="35" t="s">
        <v>108</v>
      </c>
      <c r="B48" s="35" t="s">
        <v>109</v>
      </c>
      <c r="C48" s="39">
        <v>129.769</v>
      </c>
      <c r="D48" s="39">
        <v>119.8</v>
      </c>
      <c r="E48" s="42">
        <f t="shared" si="1"/>
        <v>0.923178879393384</v>
      </c>
    </row>
    <row r="49" ht="19.9" customHeight="1" spans="1:5">
      <c r="A49" s="32" t="s">
        <v>110</v>
      </c>
      <c r="B49" s="32" t="s">
        <v>111</v>
      </c>
      <c r="C49" s="41">
        <v>35.510668</v>
      </c>
      <c r="D49" s="41">
        <v>21.6</v>
      </c>
      <c r="E49" s="43">
        <f t="shared" si="1"/>
        <v>0.608267915433188</v>
      </c>
    </row>
    <row r="50" ht="19.9" customHeight="1" spans="1:5">
      <c r="A50" s="35" t="s">
        <v>112</v>
      </c>
      <c r="B50" s="35" t="s">
        <v>113</v>
      </c>
      <c r="C50" s="39">
        <v>35.510668</v>
      </c>
      <c r="D50" s="39">
        <v>21.6</v>
      </c>
      <c r="E50" s="42">
        <f t="shared" si="1"/>
        <v>0.608267915433188</v>
      </c>
    </row>
    <row r="51" ht="19.9" customHeight="1" spans="1:5">
      <c r="A51" s="32" t="s">
        <v>114</v>
      </c>
      <c r="B51" s="32" t="s">
        <v>115</v>
      </c>
      <c r="C51" s="41">
        <v>9.63</v>
      </c>
      <c r="D51" s="41">
        <v>5</v>
      </c>
      <c r="E51" s="43">
        <f t="shared" si="1"/>
        <v>0.519210799584631</v>
      </c>
    </row>
    <row r="52" ht="19.9" customHeight="1" spans="1:5">
      <c r="A52" s="35" t="s">
        <v>116</v>
      </c>
      <c r="B52" s="35" t="s">
        <v>117</v>
      </c>
      <c r="C52" s="39">
        <v>9.63</v>
      </c>
      <c r="D52" s="39">
        <v>5</v>
      </c>
      <c r="E52" s="42">
        <f t="shared" si="1"/>
        <v>0.519210799584631</v>
      </c>
    </row>
    <row r="53" ht="19.9" customHeight="1" spans="1:5">
      <c r="A53" s="32" t="s">
        <v>118</v>
      </c>
      <c r="B53" s="32" t="s">
        <v>119</v>
      </c>
      <c r="C53" s="41">
        <v>282.529894</v>
      </c>
      <c r="D53" s="39"/>
      <c r="E53" s="43">
        <f t="shared" si="1"/>
        <v>0</v>
      </c>
    </row>
    <row r="54" ht="19.9" customHeight="1" spans="1:5">
      <c r="A54" s="35" t="s">
        <v>120</v>
      </c>
      <c r="B54" s="35" t="s">
        <v>119</v>
      </c>
      <c r="C54" s="39">
        <v>282.529894</v>
      </c>
      <c r="D54" s="39"/>
      <c r="E54" s="42">
        <f t="shared" si="1"/>
        <v>0</v>
      </c>
    </row>
    <row r="55" ht="19.9" customHeight="1" spans="1:5">
      <c r="A55" s="32" t="s">
        <v>121</v>
      </c>
      <c r="B55" s="32" t="s">
        <v>122</v>
      </c>
      <c r="C55" s="41">
        <v>11997.240733</v>
      </c>
      <c r="D55" s="41">
        <v>17247.820337</v>
      </c>
      <c r="E55" s="43">
        <f t="shared" si="1"/>
        <v>1.43764893285483</v>
      </c>
    </row>
    <row r="56" ht="19.9" customHeight="1" spans="1:5">
      <c r="A56" s="32" t="s">
        <v>127</v>
      </c>
      <c r="B56" s="32" t="s">
        <v>128</v>
      </c>
      <c r="C56" s="41">
        <v>907.160926</v>
      </c>
      <c r="D56" s="41">
        <v>4045.55</v>
      </c>
      <c r="E56" s="43">
        <f t="shared" si="1"/>
        <v>4.4595725896598</v>
      </c>
    </row>
    <row r="57" ht="19.9" customHeight="1" spans="1:5">
      <c r="A57" s="35" t="s">
        <v>129</v>
      </c>
      <c r="B57" s="35" t="s">
        <v>130</v>
      </c>
      <c r="C57" s="39">
        <v>285</v>
      </c>
      <c r="D57" s="39">
        <v>3369.82</v>
      </c>
      <c r="E57" s="42">
        <f t="shared" si="1"/>
        <v>11.8239298245614</v>
      </c>
    </row>
    <row r="58" ht="19.9" customHeight="1" spans="1:5">
      <c r="A58" s="35" t="s">
        <v>131</v>
      </c>
      <c r="B58" s="35" t="s">
        <v>132</v>
      </c>
      <c r="C58" s="39">
        <v>622.160926</v>
      </c>
      <c r="D58" s="39">
        <v>675.73</v>
      </c>
      <c r="E58" s="42">
        <f t="shared" si="1"/>
        <v>1.08610163666884</v>
      </c>
    </row>
    <row r="59" ht="19.9" customHeight="1" spans="1:5">
      <c r="A59" s="32" t="s">
        <v>133</v>
      </c>
      <c r="B59" s="32" t="s">
        <v>134</v>
      </c>
      <c r="C59" s="41">
        <v>1078.059957</v>
      </c>
      <c r="D59" s="41">
        <v>1420.1757</v>
      </c>
      <c r="E59" s="43">
        <f t="shared" si="1"/>
        <v>1.31734389240468</v>
      </c>
    </row>
    <row r="60" ht="19.9" customHeight="1" spans="1:5">
      <c r="A60" s="35" t="s">
        <v>135</v>
      </c>
      <c r="B60" s="35" t="s">
        <v>136</v>
      </c>
      <c r="C60" s="39">
        <v>87.38924</v>
      </c>
      <c r="D60" s="39">
        <v>148.342</v>
      </c>
      <c r="E60" s="42">
        <f t="shared" si="1"/>
        <v>1.69748586896968</v>
      </c>
    </row>
    <row r="61" ht="19.9" customHeight="1" spans="1:5">
      <c r="A61" s="35" t="s">
        <v>137</v>
      </c>
      <c r="B61" s="35" t="s">
        <v>138</v>
      </c>
      <c r="C61" s="39">
        <v>169.66745</v>
      </c>
      <c r="D61" s="39">
        <v>296.288</v>
      </c>
      <c r="E61" s="42">
        <f t="shared" si="1"/>
        <v>1.74628663305778</v>
      </c>
    </row>
    <row r="62" ht="19.9" customHeight="1" spans="1:5">
      <c r="A62" s="35" t="s">
        <v>139</v>
      </c>
      <c r="B62" s="35" t="s">
        <v>140</v>
      </c>
      <c r="C62" s="39">
        <v>546.394596</v>
      </c>
      <c r="D62" s="39">
        <v>634.31</v>
      </c>
      <c r="E62" s="42">
        <f t="shared" si="1"/>
        <v>1.16090093980358</v>
      </c>
    </row>
    <row r="63" ht="19.9" customHeight="1" spans="1:5">
      <c r="A63" s="35" t="s">
        <v>141</v>
      </c>
      <c r="B63" s="35" t="s">
        <v>142</v>
      </c>
      <c r="C63" s="39">
        <v>273.108671</v>
      </c>
      <c r="D63" s="39">
        <v>309.9057</v>
      </c>
      <c r="E63" s="42">
        <f t="shared" si="1"/>
        <v>1.13473401948487</v>
      </c>
    </row>
    <row r="64" ht="19.9" customHeight="1" spans="1:5">
      <c r="A64" s="35" t="s">
        <v>143</v>
      </c>
      <c r="B64" s="35" t="s">
        <v>144</v>
      </c>
      <c r="C64" s="39">
        <v>1.5</v>
      </c>
      <c r="D64" s="39">
        <v>31.33</v>
      </c>
      <c r="E64" s="42">
        <f t="shared" si="1"/>
        <v>20.8866666666667</v>
      </c>
    </row>
    <row r="65" ht="19.9" customHeight="1" spans="1:5">
      <c r="A65" s="32" t="s">
        <v>145</v>
      </c>
      <c r="B65" s="32" t="s">
        <v>146</v>
      </c>
      <c r="C65" s="41">
        <v>5408.11626</v>
      </c>
      <c r="D65" s="41">
        <v>7346.17</v>
      </c>
      <c r="E65" s="43">
        <f t="shared" si="1"/>
        <v>1.35836022134628</v>
      </c>
    </row>
    <row r="66" ht="19.9" customHeight="1" spans="1:5">
      <c r="A66" s="35" t="s">
        <v>147</v>
      </c>
      <c r="B66" s="35" t="s">
        <v>148</v>
      </c>
      <c r="C66" s="39">
        <v>265.25</v>
      </c>
      <c r="D66" s="39">
        <v>729.26</v>
      </c>
      <c r="E66" s="42">
        <f t="shared" si="1"/>
        <v>2.74933081998115</v>
      </c>
    </row>
    <row r="67" ht="19.9" customHeight="1" spans="1:5">
      <c r="A67" s="35" t="s">
        <v>149</v>
      </c>
      <c r="B67" s="35" t="s">
        <v>150</v>
      </c>
      <c r="C67" s="39">
        <v>5142.86626</v>
      </c>
      <c r="D67" s="39">
        <v>6616.91</v>
      </c>
      <c r="E67" s="42">
        <f t="shared" si="1"/>
        <v>1.28661910799913</v>
      </c>
    </row>
    <row r="68" ht="19.9" customHeight="1" spans="1:5">
      <c r="A68" s="32" t="s">
        <v>151</v>
      </c>
      <c r="B68" s="32" t="s">
        <v>152</v>
      </c>
      <c r="C68" s="41">
        <v>187.67</v>
      </c>
      <c r="D68" s="41">
        <v>189.84</v>
      </c>
      <c r="E68" s="43">
        <f t="shared" si="1"/>
        <v>1.01156284968295</v>
      </c>
    </row>
    <row r="69" ht="19.9" customHeight="1" spans="1:5">
      <c r="A69" s="35" t="s">
        <v>153</v>
      </c>
      <c r="B69" s="35" t="s">
        <v>154</v>
      </c>
      <c r="C69" s="39">
        <v>78.08</v>
      </c>
      <c r="D69" s="39">
        <v>8</v>
      </c>
      <c r="E69" s="42">
        <f t="shared" ref="E69:E100" si="2">D69/C69</f>
        <v>0.102459016393443</v>
      </c>
    </row>
    <row r="70" ht="19.9" customHeight="1" spans="1:5">
      <c r="A70" s="35" t="s">
        <v>157</v>
      </c>
      <c r="B70" s="35" t="s">
        <v>158</v>
      </c>
      <c r="C70" s="39">
        <v>60</v>
      </c>
      <c r="D70" s="39">
        <v>60</v>
      </c>
      <c r="E70" s="42">
        <f t="shared" si="2"/>
        <v>1</v>
      </c>
    </row>
    <row r="71" ht="19.9" customHeight="1" spans="1:5">
      <c r="A71" s="35" t="s">
        <v>159</v>
      </c>
      <c r="B71" s="35" t="s">
        <v>160</v>
      </c>
      <c r="C71" s="39">
        <v>49.59</v>
      </c>
      <c r="D71" s="39">
        <v>121.84</v>
      </c>
      <c r="E71" s="42">
        <f t="shared" si="2"/>
        <v>2.45694696511393</v>
      </c>
    </row>
    <row r="72" ht="19.9" customHeight="1" spans="1:5">
      <c r="A72" s="32" t="s">
        <v>161</v>
      </c>
      <c r="B72" s="32" t="s">
        <v>162</v>
      </c>
      <c r="C72" s="41"/>
      <c r="D72" s="41">
        <v>11.09</v>
      </c>
      <c r="E72" s="43"/>
    </row>
    <row r="73" ht="19.9" customHeight="1" spans="1:5">
      <c r="A73" s="35" t="s">
        <v>163</v>
      </c>
      <c r="B73" s="35" t="s">
        <v>164</v>
      </c>
      <c r="C73" s="39"/>
      <c r="D73" s="39">
        <v>11.09</v>
      </c>
      <c r="E73" s="43"/>
    </row>
    <row r="74" ht="19.9" customHeight="1" spans="1:5">
      <c r="A74" s="32" t="s">
        <v>165</v>
      </c>
      <c r="B74" s="32" t="s">
        <v>166</v>
      </c>
      <c r="C74" s="41">
        <v>2126.65</v>
      </c>
      <c r="D74" s="41">
        <v>2782.7841</v>
      </c>
      <c r="E74" s="43">
        <f t="shared" si="2"/>
        <v>1.30852942421179</v>
      </c>
    </row>
    <row r="75" ht="19.9" customHeight="1" spans="1:5">
      <c r="A75" s="35" t="s">
        <v>167</v>
      </c>
      <c r="B75" s="35" t="s">
        <v>168</v>
      </c>
      <c r="C75" s="39">
        <v>537.4811</v>
      </c>
      <c r="D75" s="39">
        <v>540</v>
      </c>
      <c r="E75" s="42">
        <f t="shared" si="2"/>
        <v>1.00468649037148</v>
      </c>
    </row>
    <row r="76" ht="19.9" customHeight="1" spans="1:5">
      <c r="A76" s="35" t="s">
        <v>169</v>
      </c>
      <c r="B76" s="35" t="s">
        <v>170</v>
      </c>
      <c r="C76" s="39">
        <v>1588.1349</v>
      </c>
      <c r="D76" s="39">
        <v>1281.9041</v>
      </c>
      <c r="E76" s="42">
        <f t="shared" si="2"/>
        <v>0.807175826184539</v>
      </c>
    </row>
    <row r="77" ht="19.9" customHeight="1" spans="1:5">
      <c r="A77" s="35" t="s">
        <v>171</v>
      </c>
      <c r="B77" s="35" t="s">
        <v>172</v>
      </c>
      <c r="C77" s="39">
        <v>1.034</v>
      </c>
      <c r="D77" s="39">
        <v>960.88</v>
      </c>
      <c r="E77" s="42">
        <f t="shared" si="2"/>
        <v>929.284332688588</v>
      </c>
    </row>
    <row r="78" ht="19.9" customHeight="1" spans="1:5">
      <c r="A78" s="32" t="s">
        <v>173</v>
      </c>
      <c r="B78" s="32" t="s">
        <v>174</v>
      </c>
      <c r="C78" s="41">
        <v>691.02068</v>
      </c>
      <c r="D78" s="41">
        <v>1033.4305</v>
      </c>
      <c r="E78" s="43">
        <f t="shared" si="2"/>
        <v>1.4955131299399</v>
      </c>
    </row>
    <row r="79" ht="19.9" customHeight="1" spans="1:5">
      <c r="A79" s="35" t="s">
        <v>175</v>
      </c>
      <c r="B79" s="35" t="s">
        <v>176</v>
      </c>
      <c r="C79" s="39">
        <v>6.2799</v>
      </c>
      <c r="D79" s="41"/>
      <c r="E79" s="42">
        <f t="shared" si="2"/>
        <v>0</v>
      </c>
    </row>
    <row r="80" ht="19.9" customHeight="1" spans="1:5">
      <c r="A80" s="35" t="s">
        <v>177</v>
      </c>
      <c r="B80" s="35" t="s">
        <v>178</v>
      </c>
      <c r="C80" s="39">
        <v>298.3785</v>
      </c>
      <c r="D80" s="41"/>
      <c r="E80" s="42">
        <f t="shared" si="2"/>
        <v>0</v>
      </c>
    </row>
    <row r="81" ht="19.9" customHeight="1" spans="1:5">
      <c r="A81" s="35" t="s">
        <v>179</v>
      </c>
      <c r="B81" s="35" t="s">
        <v>180</v>
      </c>
      <c r="C81" s="39">
        <v>386.36228</v>
      </c>
      <c r="D81" s="39">
        <v>1033.4305</v>
      </c>
      <c r="E81" s="42">
        <f t="shared" si="2"/>
        <v>2.67477068413614</v>
      </c>
    </row>
    <row r="82" ht="19.9" customHeight="1" spans="1:5">
      <c r="A82" s="32" t="s">
        <v>181</v>
      </c>
      <c r="B82" s="32" t="s">
        <v>182</v>
      </c>
      <c r="C82" s="41"/>
      <c r="D82" s="41">
        <v>0.5</v>
      </c>
      <c r="E82" s="43"/>
    </row>
    <row r="83" ht="19.9" customHeight="1" spans="1:5">
      <c r="A83" s="35" t="s">
        <v>183</v>
      </c>
      <c r="B83" s="35" t="s">
        <v>126</v>
      </c>
      <c r="C83" s="39"/>
      <c r="D83" s="39">
        <v>0.5</v>
      </c>
      <c r="E83" s="43"/>
    </row>
    <row r="84" ht="19.9" customHeight="1" spans="1:5">
      <c r="A84" s="32" t="s">
        <v>184</v>
      </c>
      <c r="B84" s="32" t="s">
        <v>185</v>
      </c>
      <c r="C84" s="41">
        <v>106.42</v>
      </c>
      <c r="D84" s="41">
        <v>144</v>
      </c>
      <c r="E84" s="43">
        <f t="shared" si="2"/>
        <v>1.35312911106935</v>
      </c>
    </row>
    <row r="85" ht="19.9" customHeight="1" spans="1:5">
      <c r="A85" s="35" t="s">
        <v>186</v>
      </c>
      <c r="B85" s="35" t="s">
        <v>187</v>
      </c>
      <c r="C85" s="39">
        <v>94.2</v>
      </c>
      <c r="D85" s="39">
        <v>96</v>
      </c>
      <c r="E85" s="42">
        <f t="shared" si="2"/>
        <v>1.01910828025478</v>
      </c>
    </row>
    <row r="86" ht="19.9" customHeight="1" spans="1:5">
      <c r="A86" s="35" t="s">
        <v>188</v>
      </c>
      <c r="B86" s="35" t="s">
        <v>189</v>
      </c>
      <c r="C86" s="39">
        <v>12.22</v>
      </c>
      <c r="D86" s="39">
        <v>48</v>
      </c>
      <c r="E86" s="42">
        <f t="shared" si="2"/>
        <v>3.92798690671031</v>
      </c>
    </row>
    <row r="87" ht="19.9" customHeight="1" spans="1:5">
      <c r="A87" s="32" t="s">
        <v>190</v>
      </c>
      <c r="B87" s="32" t="s">
        <v>191</v>
      </c>
      <c r="C87" s="41">
        <v>17.55</v>
      </c>
      <c r="D87" s="41">
        <v>37.92</v>
      </c>
      <c r="E87" s="43">
        <f t="shared" si="2"/>
        <v>2.16068376068376</v>
      </c>
    </row>
    <row r="88" ht="19.9" customHeight="1" spans="1:5">
      <c r="A88" s="35" t="s">
        <v>192</v>
      </c>
      <c r="B88" s="35" t="s">
        <v>193</v>
      </c>
      <c r="C88" s="39">
        <v>17.55</v>
      </c>
      <c r="D88" s="39">
        <v>37.92</v>
      </c>
      <c r="E88" s="42">
        <f t="shared" si="2"/>
        <v>2.16068376068376</v>
      </c>
    </row>
    <row r="89" ht="19.9" customHeight="1" spans="1:5">
      <c r="A89" s="32" t="s">
        <v>194</v>
      </c>
      <c r="B89" s="32" t="s">
        <v>195</v>
      </c>
      <c r="C89" s="41">
        <v>216.592337</v>
      </c>
      <c r="D89" s="41">
        <v>228.860037</v>
      </c>
      <c r="E89" s="43">
        <f t="shared" si="2"/>
        <v>1.05663958462205</v>
      </c>
    </row>
    <row r="90" ht="19.9" customHeight="1" spans="1:5">
      <c r="A90" s="35" t="s">
        <v>196</v>
      </c>
      <c r="B90" s="35" t="s">
        <v>197</v>
      </c>
      <c r="C90" s="39">
        <v>160.336337</v>
      </c>
      <c r="D90" s="39">
        <v>160.506037</v>
      </c>
      <c r="E90" s="42">
        <f t="shared" si="2"/>
        <v>1.00105840013047</v>
      </c>
    </row>
    <row r="91" ht="19.9" customHeight="1" spans="1:5">
      <c r="A91" s="35" t="s">
        <v>198</v>
      </c>
      <c r="B91" s="35" t="s">
        <v>199</v>
      </c>
      <c r="C91" s="39">
        <v>56.256</v>
      </c>
      <c r="D91" s="39">
        <v>68.354</v>
      </c>
      <c r="E91" s="42">
        <f t="shared" si="2"/>
        <v>1.21505261660978</v>
      </c>
    </row>
    <row r="92" ht="19.9" customHeight="1" spans="1:5">
      <c r="A92" s="32" t="s">
        <v>200</v>
      </c>
      <c r="B92" s="32" t="s">
        <v>201</v>
      </c>
      <c r="C92" s="41">
        <v>15.9</v>
      </c>
      <c r="D92" s="41">
        <v>7.5</v>
      </c>
      <c r="E92" s="43">
        <f t="shared" si="2"/>
        <v>0.471698113207547</v>
      </c>
    </row>
    <row r="93" ht="19.9" customHeight="1" spans="1:5">
      <c r="A93" s="35" t="s">
        <v>202</v>
      </c>
      <c r="B93" s="35" t="s">
        <v>541</v>
      </c>
      <c r="C93" s="39">
        <v>15.9</v>
      </c>
      <c r="D93" s="39">
        <v>7.5</v>
      </c>
      <c r="E93" s="42">
        <f t="shared" si="2"/>
        <v>0.471698113207547</v>
      </c>
    </row>
    <row r="94" ht="19.9" customHeight="1" spans="1:5">
      <c r="A94" s="32" t="s">
        <v>204</v>
      </c>
      <c r="B94" s="32" t="s">
        <v>205</v>
      </c>
      <c r="C94" s="41">
        <v>1242.100573</v>
      </c>
      <c r="D94" s="39"/>
      <c r="E94" s="43">
        <f t="shared" si="2"/>
        <v>0</v>
      </c>
    </row>
    <row r="95" ht="19.9" customHeight="1" spans="1:5">
      <c r="A95" s="35" t="s">
        <v>206</v>
      </c>
      <c r="B95" s="35" t="s">
        <v>205</v>
      </c>
      <c r="C95" s="39">
        <v>1242.100573</v>
      </c>
      <c r="D95" s="39"/>
      <c r="E95" s="42">
        <f t="shared" si="2"/>
        <v>0</v>
      </c>
    </row>
    <row r="96" ht="19.9" customHeight="1" spans="1:5">
      <c r="A96" s="32" t="s">
        <v>207</v>
      </c>
      <c r="B96" s="32" t="s">
        <v>208</v>
      </c>
      <c r="C96" s="41">
        <v>1485.971566</v>
      </c>
      <c r="D96" s="41">
        <v>1213.299799</v>
      </c>
      <c r="E96" s="43">
        <f t="shared" si="2"/>
        <v>0.816502702178892</v>
      </c>
    </row>
    <row r="97" ht="19.9" customHeight="1" spans="1:5">
      <c r="A97" s="32" t="s">
        <v>209</v>
      </c>
      <c r="B97" s="32" t="s">
        <v>210</v>
      </c>
      <c r="C97" s="41">
        <v>60</v>
      </c>
      <c r="D97" s="41">
        <v>60</v>
      </c>
      <c r="E97" s="43">
        <f t="shared" si="2"/>
        <v>1</v>
      </c>
    </row>
    <row r="98" ht="19.9" customHeight="1" spans="1:5">
      <c r="A98" s="35" t="s">
        <v>211</v>
      </c>
      <c r="B98" s="35" t="s">
        <v>212</v>
      </c>
      <c r="C98" s="39">
        <v>60</v>
      </c>
      <c r="D98" s="39">
        <v>60</v>
      </c>
      <c r="E98" s="42">
        <f t="shared" si="2"/>
        <v>1</v>
      </c>
    </row>
    <row r="99" ht="19.9" customHeight="1" spans="1:5">
      <c r="A99" s="32" t="s">
        <v>213</v>
      </c>
      <c r="B99" s="32" t="s">
        <v>214</v>
      </c>
      <c r="C99" s="41">
        <v>178.03011</v>
      </c>
      <c r="D99" s="41">
        <v>100</v>
      </c>
      <c r="E99" s="43">
        <f t="shared" si="2"/>
        <v>0.561702736688754</v>
      </c>
    </row>
    <row r="100" ht="19.9" customHeight="1" spans="1:5">
      <c r="A100" s="35" t="s">
        <v>215</v>
      </c>
      <c r="B100" s="35" t="s">
        <v>216</v>
      </c>
      <c r="C100" s="39">
        <v>178.03011</v>
      </c>
      <c r="D100" s="39">
        <v>100</v>
      </c>
      <c r="E100" s="42">
        <f t="shared" si="2"/>
        <v>0.561702736688754</v>
      </c>
    </row>
    <row r="101" ht="19.9" customHeight="1" spans="1:5">
      <c r="A101" s="32" t="s">
        <v>217</v>
      </c>
      <c r="B101" s="32" t="s">
        <v>218</v>
      </c>
      <c r="C101" s="41">
        <v>50.916</v>
      </c>
      <c r="D101" s="41">
        <v>45</v>
      </c>
      <c r="E101" s="43">
        <f t="shared" ref="E101:E132" si="3">D101/C101</f>
        <v>0.88380862597219</v>
      </c>
    </row>
    <row r="102" ht="19.9" customHeight="1" spans="1:5">
      <c r="A102" s="35" t="s">
        <v>219</v>
      </c>
      <c r="B102" s="35" t="s">
        <v>220</v>
      </c>
      <c r="C102" s="39">
        <v>50.916</v>
      </c>
      <c r="D102" s="39">
        <v>45</v>
      </c>
      <c r="E102" s="42">
        <f t="shared" si="3"/>
        <v>0.88380862597219</v>
      </c>
    </row>
    <row r="103" ht="19.9" customHeight="1" spans="1:5">
      <c r="A103" s="32" t="s">
        <v>221</v>
      </c>
      <c r="B103" s="32" t="s">
        <v>222</v>
      </c>
      <c r="C103" s="41">
        <v>323.395855</v>
      </c>
      <c r="D103" s="41">
        <v>394.53</v>
      </c>
      <c r="E103" s="43">
        <f t="shared" si="3"/>
        <v>1.2199599775328</v>
      </c>
    </row>
    <row r="104" ht="19.9" customHeight="1" spans="1:5">
      <c r="A104" s="35" t="s">
        <v>223</v>
      </c>
      <c r="B104" s="35" t="s">
        <v>224</v>
      </c>
      <c r="C104" s="39">
        <v>92.719031</v>
      </c>
      <c r="D104" s="39">
        <v>142.98</v>
      </c>
      <c r="E104" s="42">
        <f t="shared" si="3"/>
        <v>1.542078238501</v>
      </c>
    </row>
    <row r="105" ht="19.9" customHeight="1" spans="1:5">
      <c r="A105" s="35" t="s">
        <v>225</v>
      </c>
      <c r="B105" s="35" t="s">
        <v>226</v>
      </c>
      <c r="C105" s="39">
        <v>230.676824</v>
      </c>
      <c r="D105" s="39">
        <v>251.55</v>
      </c>
      <c r="E105" s="42">
        <f t="shared" si="3"/>
        <v>1.09048666284741</v>
      </c>
    </row>
    <row r="106" ht="19.9" customHeight="1" spans="1:5">
      <c r="A106" s="35" t="s">
        <v>542</v>
      </c>
      <c r="B106" s="35" t="s">
        <v>543</v>
      </c>
      <c r="C106" s="39"/>
      <c r="D106" s="39">
        <v>0</v>
      </c>
      <c r="E106" s="43"/>
    </row>
    <row r="107" ht="19.9" customHeight="1" spans="1:5">
      <c r="A107" s="32" t="s">
        <v>227</v>
      </c>
      <c r="B107" s="32" t="s">
        <v>228</v>
      </c>
      <c r="C107" s="41">
        <v>862.420301</v>
      </c>
      <c r="D107" s="41">
        <v>610.769799</v>
      </c>
      <c r="E107" s="43">
        <f t="shared" si="3"/>
        <v>0.708204338756631</v>
      </c>
    </row>
    <row r="108" ht="19.9" customHeight="1" spans="1:5">
      <c r="A108" s="35" t="s">
        <v>229</v>
      </c>
      <c r="B108" s="35" t="s">
        <v>230</v>
      </c>
      <c r="C108" s="39">
        <v>857.764001</v>
      </c>
      <c r="D108" s="39">
        <v>610.755999</v>
      </c>
      <c r="E108" s="42">
        <f t="shared" si="3"/>
        <v>0.712032678321738</v>
      </c>
    </row>
    <row r="109" ht="19.9" customHeight="1" spans="1:5">
      <c r="A109" s="35" t="s">
        <v>231</v>
      </c>
      <c r="B109" s="35" t="s">
        <v>232</v>
      </c>
      <c r="C109" s="39">
        <v>4.6563</v>
      </c>
      <c r="D109" s="39">
        <v>0.0138</v>
      </c>
      <c r="E109" s="42">
        <f t="shared" si="3"/>
        <v>0.00296372656401005</v>
      </c>
    </row>
    <row r="110" ht="19.9" customHeight="1" spans="1:5">
      <c r="A110" s="32" t="s">
        <v>233</v>
      </c>
      <c r="B110" s="32" t="s">
        <v>234</v>
      </c>
      <c r="C110" s="41">
        <v>11.2093</v>
      </c>
      <c r="D110" s="41">
        <v>3</v>
      </c>
      <c r="E110" s="43">
        <f t="shared" si="3"/>
        <v>0.267634910297699</v>
      </c>
    </row>
    <row r="111" ht="19.9" customHeight="1" spans="1:5">
      <c r="A111" s="35" t="s">
        <v>235</v>
      </c>
      <c r="B111" s="35" t="s">
        <v>236</v>
      </c>
      <c r="C111" s="39">
        <v>11.2093</v>
      </c>
      <c r="D111" s="39">
        <v>3</v>
      </c>
      <c r="E111" s="42">
        <f t="shared" si="3"/>
        <v>0.267634910297699</v>
      </c>
    </row>
    <row r="112" ht="19.9" customHeight="1" spans="1:5">
      <c r="A112" s="32" t="s">
        <v>237</v>
      </c>
      <c r="B112" s="32" t="s">
        <v>238</v>
      </c>
      <c r="C112" s="41">
        <v>2699.954513</v>
      </c>
      <c r="D112" s="41">
        <v>1899.5469</v>
      </c>
      <c r="E112" s="43">
        <f t="shared" si="3"/>
        <v>0.703547741583749</v>
      </c>
    </row>
    <row r="113" ht="19.9" customHeight="1" spans="1:5">
      <c r="A113" s="32" t="s">
        <v>239</v>
      </c>
      <c r="B113" s="32" t="s">
        <v>240</v>
      </c>
      <c r="C113" s="41">
        <v>636.568033</v>
      </c>
      <c r="D113" s="41">
        <v>689.91</v>
      </c>
      <c r="E113" s="43">
        <f t="shared" si="3"/>
        <v>1.08379617611116</v>
      </c>
    </row>
    <row r="114" ht="19.9" customHeight="1" spans="1:5">
      <c r="A114" s="35" t="s">
        <v>241</v>
      </c>
      <c r="B114" s="35" t="s">
        <v>242</v>
      </c>
      <c r="C114" s="39">
        <v>636.568033</v>
      </c>
      <c r="D114" s="39">
        <v>689.91</v>
      </c>
      <c r="E114" s="42">
        <f t="shared" si="3"/>
        <v>1.08379617611116</v>
      </c>
    </row>
    <row r="115" ht="19.9" customHeight="1" spans="1:5">
      <c r="A115" s="32" t="s">
        <v>243</v>
      </c>
      <c r="B115" s="32" t="s">
        <v>244</v>
      </c>
      <c r="C115" s="41">
        <v>317.3531</v>
      </c>
      <c r="D115" s="41">
        <v>90.6469</v>
      </c>
      <c r="E115" s="43">
        <f t="shared" si="3"/>
        <v>0.285634203667776</v>
      </c>
    </row>
    <row r="116" ht="19.9" customHeight="1" spans="1:5">
      <c r="A116" s="35" t="s">
        <v>245</v>
      </c>
      <c r="B116" s="35" t="s">
        <v>246</v>
      </c>
      <c r="C116" s="39">
        <v>317.3531</v>
      </c>
      <c r="D116" s="39">
        <v>90.6469</v>
      </c>
      <c r="E116" s="42">
        <f t="shared" si="3"/>
        <v>0.285634203667776</v>
      </c>
    </row>
    <row r="117" ht="19.9" customHeight="1" spans="1:5">
      <c r="A117" s="32" t="s">
        <v>247</v>
      </c>
      <c r="B117" s="32" t="s">
        <v>248</v>
      </c>
      <c r="C117" s="41">
        <v>1746.03338</v>
      </c>
      <c r="D117" s="41">
        <v>1118.99</v>
      </c>
      <c r="E117" s="43">
        <f t="shared" si="3"/>
        <v>0.640875491166154</v>
      </c>
    </row>
    <row r="118" ht="19.9" customHeight="1" spans="1:5">
      <c r="A118" s="35" t="s">
        <v>249</v>
      </c>
      <c r="B118" s="35" t="s">
        <v>250</v>
      </c>
      <c r="C118" s="39">
        <v>230.5752</v>
      </c>
      <c r="D118" s="39">
        <v>27.49</v>
      </c>
      <c r="E118" s="42">
        <f t="shared" si="3"/>
        <v>0.119223576516468</v>
      </c>
    </row>
    <row r="119" ht="19.9" customHeight="1" spans="1:5">
      <c r="A119" s="35" t="s">
        <v>251</v>
      </c>
      <c r="B119" s="35" t="s">
        <v>252</v>
      </c>
      <c r="C119" s="39">
        <v>1515.45818</v>
      </c>
      <c r="D119" s="39">
        <v>1091.5</v>
      </c>
      <c r="E119" s="42">
        <f t="shared" si="3"/>
        <v>0.72024422343347</v>
      </c>
    </row>
    <row r="120" ht="19.9" customHeight="1" spans="1:5">
      <c r="A120" s="32" t="s">
        <v>253</v>
      </c>
      <c r="B120" s="32" t="s">
        <v>254</v>
      </c>
      <c r="C120" s="41">
        <v>6031.967551</v>
      </c>
      <c r="D120" s="41">
        <v>4167.92</v>
      </c>
      <c r="E120" s="43">
        <f t="shared" si="3"/>
        <v>0.690971886828043</v>
      </c>
    </row>
    <row r="121" ht="19.9" customHeight="1" spans="1:5">
      <c r="A121" s="32" t="s">
        <v>255</v>
      </c>
      <c r="B121" s="32" t="s">
        <v>256</v>
      </c>
      <c r="C121" s="41">
        <v>4716.519699</v>
      </c>
      <c r="D121" s="41">
        <v>2356.25</v>
      </c>
      <c r="E121" s="43">
        <f t="shared" si="3"/>
        <v>0.49957387022036</v>
      </c>
    </row>
    <row r="122" ht="19.9" customHeight="1" spans="1:5">
      <c r="A122" s="35" t="s">
        <v>257</v>
      </c>
      <c r="B122" s="35" t="s">
        <v>55</v>
      </c>
      <c r="C122" s="39">
        <v>470.788734</v>
      </c>
      <c r="D122" s="39">
        <v>518.58</v>
      </c>
      <c r="E122" s="42">
        <f t="shared" si="3"/>
        <v>1.10151318956583</v>
      </c>
    </row>
    <row r="123" ht="19.9" customHeight="1" spans="1:5">
      <c r="A123" s="35" t="s">
        <v>258</v>
      </c>
      <c r="B123" s="35" t="s">
        <v>259</v>
      </c>
      <c r="C123" s="39">
        <v>235.289597</v>
      </c>
      <c r="D123" s="39">
        <v>168</v>
      </c>
      <c r="E123" s="42">
        <f t="shared" si="3"/>
        <v>0.714013718167064</v>
      </c>
    </row>
    <row r="124" ht="19.9" customHeight="1" spans="1:5">
      <c r="A124" s="35" t="s">
        <v>260</v>
      </c>
      <c r="B124" s="35" t="s">
        <v>261</v>
      </c>
      <c r="C124" s="39">
        <v>4010.441368</v>
      </c>
      <c r="D124" s="39">
        <v>1669.67</v>
      </c>
      <c r="E124" s="42">
        <f t="shared" si="3"/>
        <v>0.41633073439811</v>
      </c>
    </row>
    <row r="125" ht="19.9" customHeight="1" spans="1:5">
      <c r="A125" s="32" t="s">
        <v>262</v>
      </c>
      <c r="B125" s="32" t="s">
        <v>263</v>
      </c>
      <c r="C125" s="41">
        <v>55.98674</v>
      </c>
      <c r="D125" s="39"/>
      <c r="E125" s="42">
        <f t="shared" si="3"/>
        <v>0</v>
      </c>
    </row>
    <row r="126" ht="19.9" customHeight="1" spans="1:5">
      <c r="A126" s="35" t="s">
        <v>264</v>
      </c>
      <c r="B126" s="35" t="s">
        <v>265</v>
      </c>
      <c r="C126" s="39">
        <v>55.98674</v>
      </c>
      <c r="D126" s="39"/>
      <c r="E126" s="42">
        <f t="shared" si="3"/>
        <v>0</v>
      </c>
    </row>
    <row r="127" ht="19.9" customHeight="1" spans="1:5">
      <c r="A127" s="32" t="s">
        <v>266</v>
      </c>
      <c r="B127" s="32" t="s">
        <v>267</v>
      </c>
      <c r="C127" s="41">
        <v>1259.461112</v>
      </c>
      <c r="D127" s="41">
        <v>1811.67</v>
      </c>
      <c r="E127" s="43">
        <f t="shared" si="3"/>
        <v>1.4384485417919</v>
      </c>
    </row>
    <row r="128" ht="19.9" customHeight="1" spans="1:5">
      <c r="A128" s="35" t="s">
        <v>268</v>
      </c>
      <c r="B128" s="35" t="s">
        <v>267</v>
      </c>
      <c r="C128" s="39">
        <v>1259.461112</v>
      </c>
      <c r="D128" s="39">
        <v>1811.67</v>
      </c>
      <c r="E128" s="42">
        <f t="shared" si="3"/>
        <v>1.4384485417919</v>
      </c>
    </row>
    <row r="129" ht="19.9" customHeight="1" spans="1:5">
      <c r="A129" s="32" t="s">
        <v>269</v>
      </c>
      <c r="B129" s="32" t="s">
        <v>270</v>
      </c>
      <c r="C129" s="41">
        <v>18075.554912</v>
      </c>
      <c r="D129" s="41">
        <v>18477.624252</v>
      </c>
      <c r="E129" s="43">
        <f t="shared" si="3"/>
        <v>1.02224381724143</v>
      </c>
    </row>
    <row r="130" ht="19.9" customHeight="1" spans="1:5">
      <c r="A130" s="32" t="s">
        <v>271</v>
      </c>
      <c r="B130" s="32" t="s">
        <v>272</v>
      </c>
      <c r="C130" s="41">
        <v>6907.360073</v>
      </c>
      <c r="D130" s="41">
        <v>1782.893636</v>
      </c>
      <c r="E130" s="43">
        <f t="shared" si="3"/>
        <v>0.258115056571194</v>
      </c>
    </row>
    <row r="131" ht="19.9" customHeight="1" spans="1:5">
      <c r="A131" s="35" t="s">
        <v>273</v>
      </c>
      <c r="B131" s="35" t="s">
        <v>79</v>
      </c>
      <c r="C131" s="39">
        <v>288.575678</v>
      </c>
      <c r="D131" s="39">
        <v>315.76</v>
      </c>
      <c r="E131" s="42">
        <f t="shared" si="3"/>
        <v>1.09420170884949</v>
      </c>
    </row>
    <row r="132" ht="19.9" customHeight="1" spans="1:5">
      <c r="A132" s="35" t="s">
        <v>274</v>
      </c>
      <c r="B132" s="35" t="s">
        <v>275</v>
      </c>
      <c r="C132" s="39">
        <v>2.17102</v>
      </c>
      <c r="D132" s="39">
        <v>2</v>
      </c>
      <c r="E132" s="42">
        <f t="shared" si="3"/>
        <v>0.921225967517572</v>
      </c>
    </row>
    <row r="133" ht="19.9" customHeight="1" spans="1:5">
      <c r="A133" s="35" t="s">
        <v>276</v>
      </c>
      <c r="B133" s="35" t="s">
        <v>277</v>
      </c>
      <c r="C133" s="39">
        <v>5.5264</v>
      </c>
      <c r="D133" s="39">
        <v>5.48</v>
      </c>
      <c r="E133" s="42">
        <f t="shared" ref="E133:E164" si="4">D133/C133</f>
        <v>0.99160393746381</v>
      </c>
    </row>
    <row r="134" ht="19.9" customHeight="1" spans="1:5">
      <c r="A134" s="35" t="s">
        <v>278</v>
      </c>
      <c r="B134" s="35" t="s">
        <v>279</v>
      </c>
      <c r="C134" s="39">
        <v>7.416936</v>
      </c>
      <c r="D134" s="39"/>
      <c r="E134" s="42">
        <f t="shared" si="4"/>
        <v>0</v>
      </c>
    </row>
    <row r="135" ht="19.9" customHeight="1" spans="1:5">
      <c r="A135" s="35" t="s">
        <v>280</v>
      </c>
      <c r="B135" s="35" t="s">
        <v>281</v>
      </c>
      <c r="C135" s="39">
        <v>3055.386809</v>
      </c>
      <c r="D135" s="39">
        <v>1260.318636</v>
      </c>
      <c r="E135" s="42">
        <f t="shared" si="4"/>
        <v>0.412490697507623</v>
      </c>
    </row>
    <row r="136" ht="19.9" customHeight="1" spans="1:5">
      <c r="A136" s="35" t="s">
        <v>282</v>
      </c>
      <c r="B136" s="35" t="s">
        <v>283</v>
      </c>
      <c r="C136" s="39">
        <v>7.76</v>
      </c>
      <c r="D136" s="39">
        <v>13.965</v>
      </c>
      <c r="E136" s="42">
        <f t="shared" si="4"/>
        <v>1.79961340206186</v>
      </c>
    </row>
    <row r="137" ht="19.9" customHeight="1" spans="1:5">
      <c r="A137" s="35" t="s">
        <v>284</v>
      </c>
      <c r="B137" s="35" t="s">
        <v>544</v>
      </c>
      <c r="C137" s="39">
        <v>292.61</v>
      </c>
      <c r="D137" s="39">
        <v>9.28</v>
      </c>
      <c r="E137" s="42">
        <f t="shared" si="4"/>
        <v>0.0317145688800793</v>
      </c>
    </row>
    <row r="138" ht="19.9" customHeight="1" spans="1:5">
      <c r="A138" s="35" t="s">
        <v>286</v>
      </c>
      <c r="B138" s="35" t="s">
        <v>287</v>
      </c>
      <c r="C138" s="39">
        <v>1022.675</v>
      </c>
      <c r="D138" s="39"/>
      <c r="E138" s="42">
        <f t="shared" si="4"/>
        <v>0</v>
      </c>
    </row>
    <row r="139" ht="19.9" customHeight="1" spans="1:5">
      <c r="A139" s="35" t="s">
        <v>288</v>
      </c>
      <c r="B139" s="35" t="s">
        <v>289</v>
      </c>
      <c r="C139" s="39">
        <v>122.2</v>
      </c>
      <c r="D139" s="39"/>
      <c r="E139" s="42">
        <f t="shared" si="4"/>
        <v>0</v>
      </c>
    </row>
    <row r="140" ht="19.9" customHeight="1" spans="1:5">
      <c r="A140" s="35" t="s">
        <v>288</v>
      </c>
      <c r="B140" s="35" t="s">
        <v>545</v>
      </c>
      <c r="C140" s="39"/>
      <c r="D140" s="39">
        <v>76</v>
      </c>
      <c r="E140" s="42"/>
    </row>
    <row r="141" ht="19.9" customHeight="1" spans="1:5">
      <c r="A141" s="35" t="s">
        <v>290</v>
      </c>
      <c r="B141" s="35" t="s">
        <v>291</v>
      </c>
      <c r="C141" s="39">
        <v>2103.03823</v>
      </c>
      <c r="D141" s="39">
        <v>100.09</v>
      </c>
      <c r="E141" s="42">
        <f t="shared" si="4"/>
        <v>0.0475930482728314</v>
      </c>
    </row>
    <row r="142" ht="19.9" customHeight="1" spans="1:5">
      <c r="A142" s="32" t="s">
        <v>292</v>
      </c>
      <c r="B142" s="32" t="s">
        <v>293</v>
      </c>
      <c r="C142" s="41">
        <v>3194.414871</v>
      </c>
      <c r="D142" s="41">
        <v>3882.94356</v>
      </c>
      <c r="E142" s="43">
        <f t="shared" si="4"/>
        <v>1.21554141112061</v>
      </c>
    </row>
    <row r="143" ht="19.9" customHeight="1" spans="1:5">
      <c r="A143" s="35" t="s">
        <v>294</v>
      </c>
      <c r="B143" s="35" t="s">
        <v>295</v>
      </c>
      <c r="C143" s="39">
        <v>623.5755</v>
      </c>
      <c r="D143" s="39">
        <v>830.095</v>
      </c>
      <c r="E143" s="42">
        <f t="shared" si="4"/>
        <v>1.33118603922059</v>
      </c>
    </row>
    <row r="144" ht="19.9" customHeight="1" spans="1:5">
      <c r="A144" s="35" t="s">
        <v>296</v>
      </c>
      <c r="B144" s="35" t="s">
        <v>297</v>
      </c>
      <c r="C144" s="39">
        <v>824.627433</v>
      </c>
      <c r="D144" s="39">
        <v>1180.31856</v>
      </c>
      <c r="E144" s="42">
        <f t="shared" si="4"/>
        <v>1.43133554956569</v>
      </c>
    </row>
    <row r="145" ht="19.9" customHeight="1" spans="1:5">
      <c r="A145" s="35" t="s">
        <v>298</v>
      </c>
      <c r="B145" s="35" t="s">
        <v>299</v>
      </c>
      <c r="C145" s="39">
        <v>1742.611938</v>
      </c>
      <c r="D145" s="39">
        <v>1871.03</v>
      </c>
      <c r="E145" s="42">
        <f t="shared" si="4"/>
        <v>1.07369286253564</v>
      </c>
    </row>
    <row r="146" ht="19.9" customHeight="1" spans="1:5">
      <c r="A146" s="35" t="s">
        <v>300</v>
      </c>
      <c r="B146" s="35" t="s">
        <v>301</v>
      </c>
      <c r="C146" s="39"/>
      <c r="D146" s="39">
        <v>1.5</v>
      </c>
      <c r="E146" s="43"/>
    </row>
    <row r="147" ht="19.9" customHeight="1" spans="1:5">
      <c r="A147" s="35" t="s">
        <v>302</v>
      </c>
      <c r="B147" s="35" t="s">
        <v>303</v>
      </c>
      <c r="C147" s="39">
        <v>3.6</v>
      </c>
      <c r="D147" s="39"/>
      <c r="E147" s="42">
        <f t="shared" si="4"/>
        <v>0</v>
      </c>
    </row>
    <row r="148" ht="19.9" customHeight="1" spans="1:5">
      <c r="A148" s="32" t="s">
        <v>304</v>
      </c>
      <c r="B148" s="32" t="s">
        <v>305</v>
      </c>
      <c r="C148" s="41">
        <v>5807.508568</v>
      </c>
      <c r="D148" s="41">
        <v>10778.107056</v>
      </c>
      <c r="E148" s="43">
        <f t="shared" si="4"/>
        <v>1.85589171841924</v>
      </c>
    </row>
    <row r="149" ht="19.9" customHeight="1" spans="1:5">
      <c r="A149" s="35" t="s">
        <v>306</v>
      </c>
      <c r="B149" s="35" t="s">
        <v>307</v>
      </c>
      <c r="C149" s="39">
        <v>264.84849</v>
      </c>
      <c r="D149" s="39">
        <v>283.1949</v>
      </c>
      <c r="E149" s="43">
        <f t="shared" si="4"/>
        <v>1.06927134075788</v>
      </c>
    </row>
    <row r="150" ht="19.9" customHeight="1" spans="1:5">
      <c r="A150" s="35" t="s">
        <v>308</v>
      </c>
      <c r="B150" s="35" t="s">
        <v>309</v>
      </c>
      <c r="C150" s="39">
        <v>62.54</v>
      </c>
      <c r="D150" s="39"/>
      <c r="E150" s="42">
        <f t="shared" si="4"/>
        <v>0</v>
      </c>
    </row>
    <row r="151" ht="19.9" customHeight="1" spans="1:5">
      <c r="A151" s="35" t="s">
        <v>310</v>
      </c>
      <c r="B151" s="35" t="s">
        <v>311</v>
      </c>
      <c r="C151" s="39">
        <v>745.462131</v>
      </c>
      <c r="D151" s="39">
        <v>190.3026</v>
      </c>
      <c r="E151" s="42">
        <f t="shared" si="4"/>
        <v>0.255281377934944</v>
      </c>
    </row>
    <row r="152" ht="19.9" customHeight="1" spans="1:5">
      <c r="A152" s="35" t="s">
        <v>312</v>
      </c>
      <c r="B152" s="35" t="s">
        <v>313</v>
      </c>
      <c r="C152" s="39">
        <v>14.909</v>
      </c>
      <c r="D152" s="39">
        <v>15</v>
      </c>
      <c r="E152" s="42">
        <f t="shared" si="4"/>
        <v>1.00610369575424</v>
      </c>
    </row>
    <row r="153" ht="19.9" customHeight="1" spans="1:5">
      <c r="A153" s="35" t="s">
        <v>314</v>
      </c>
      <c r="B153" s="35" t="s">
        <v>315</v>
      </c>
      <c r="C153" s="39">
        <v>88.265647</v>
      </c>
      <c r="D153" s="39">
        <v>339.99</v>
      </c>
      <c r="E153" s="42">
        <f t="shared" si="4"/>
        <v>3.85189495070489</v>
      </c>
    </row>
    <row r="154" ht="19.9" customHeight="1" spans="1:5">
      <c r="A154" s="35" t="s">
        <v>316</v>
      </c>
      <c r="B154" s="35" t="s">
        <v>317</v>
      </c>
      <c r="C154" s="39">
        <v>4631.4833</v>
      </c>
      <c r="D154" s="39">
        <v>9949.619556</v>
      </c>
      <c r="E154" s="42">
        <f t="shared" si="4"/>
        <v>2.14825767718951</v>
      </c>
    </row>
    <row r="155" ht="19.9" customHeight="1" spans="1:5">
      <c r="A155" s="32" t="s">
        <v>318</v>
      </c>
      <c r="B155" s="32" t="s">
        <v>319</v>
      </c>
      <c r="C155" s="41">
        <v>2166.2714</v>
      </c>
      <c r="D155" s="41">
        <v>2033.68</v>
      </c>
      <c r="E155" s="43">
        <f t="shared" si="4"/>
        <v>0.938792803154766</v>
      </c>
    </row>
    <row r="156" ht="19.9" customHeight="1" spans="1:5">
      <c r="A156" s="35" t="s">
        <v>320</v>
      </c>
      <c r="B156" s="35" t="s">
        <v>321</v>
      </c>
      <c r="C156" s="39">
        <v>1258.16</v>
      </c>
      <c r="D156" s="39">
        <v>603.68</v>
      </c>
      <c r="E156" s="42">
        <f t="shared" si="4"/>
        <v>0.479811788643734</v>
      </c>
    </row>
    <row r="157" ht="19.9" customHeight="1" spans="1:5">
      <c r="A157" s="35" t="s">
        <v>322</v>
      </c>
      <c r="B157" s="35" t="s">
        <v>323</v>
      </c>
      <c r="C157" s="39">
        <v>800</v>
      </c>
      <c r="D157" s="39">
        <v>1430</v>
      </c>
      <c r="E157" s="42">
        <f t="shared" si="4"/>
        <v>1.7875</v>
      </c>
    </row>
    <row r="158" ht="19.9" customHeight="1" spans="1:5">
      <c r="A158" s="35" t="s">
        <v>324</v>
      </c>
      <c r="B158" s="35" t="s">
        <v>325</v>
      </c>
      <c r="C158" s="39">
        <v>108.1114</v>
      </c>
      <c r="D158" s="39"/>
      <c r="E158" s="42">
        <f t="shared" si="4"/>
        <v>0</v>
      </c>
    </row>
    <row r="159" ht="19.9" customHeight="1" spans="1:5">
      <c r="A159" s="32" t="s">
        <v>326</v>
      </c>
      <c r="B159" s="32" t="s">
        <v>327</v>
      </c>
      <c r="C159" s="41"/>
      <c r="D159" s="41">
        <v>121.4987</v>
      </c>
      <c r="E159" s="43"/>
    </row>
    <row r="160" ht="19.9" customHeight="1" spans="1:5">
      <c r="A160" s="32" t="s">
        <v>328</v>
      </c>
      <c r="B160" s="32" t="s">
        <v>329</v>
      </c>
      <c r="C160" s="41"/>
      <c r="D160" s="41">
        <v>121.4987</v>
      </c>
      <c r="E160" s="43"/>
    </row>
    <row r="161" ht="19.9" customHeight="1" spans="1:5">
      <c r="A161" s="35" t="s">
        <v>330</v>
      </c>
      <c r="B161" s="35" t="s">
        <v>331</v>
      </c>
      <c r="C161" s="39"/>
      <c r="D161" s="39">
        <v>121.4987</v>
      </c>
      <c r="E161" s="43"/>
    </row>
    <row r="162" ht="19.9" customHeight="1" spans="1:5">
      <c r="A162" s="32" t="s">
        <v>332</v>
      </c>
      <c r="B162" s="32" t="s">
        <v>333</v>
      </c>
      <c r="C162" s="41">
        <v>2049.906571</v>
      </c>
      <c r="D162" s="41">
        <v>2000</v>
      </c>
      <c r="E162" s="43">
        <f t="shared" si="4"/>
        <v>0.975654221657695</v>
      </c>
    </row>
    <row r="163" ht="19.9" customHeight="1" spans="1:5">
      <c r="A163" s="32" t="s">
        <v>334</v>
      </c>
      <c r="B163" s="32" t="s">
        <v>335</v>
      </c>
      <c r="C163" s="41">
        <v>2049.906571</v>
      </c>
      <c r="D163" s="41">
        <v>2000</v>
      </c>
      <c r="E163" s="43">
        <f t="shared" si="4"/>
        <v>0.975654221657695</v>
      </c>
    </row>
    <row r="164" ht="19.9" customHeight="1" spans="1:5">
      <c r="A164" s="35" t="s">
        <v>336</v>
      </c>
      <c r="B164" s="35" t="s">
        <v>337</v>
      </c>
      <c r="C164" s="39">
        <v>2049.906571</v>
      </c>
      <c r="D164" s="39">
        <v>2000</v>
      </c>
      <c r="E164" s="42">
        <f t="shared" si="4"/>
        <v>0.975654221657695</v>
      </c>
    </row>
    <row r="165" ht="19.9" customHeight="1" spans="1:5">
      <c r="A165" s="32" t="s">
        <v>338</v>
      </c>
      <c r="B165" s="32" t="s">
        <v>339</v>
      </c>
      <c r="C165" s="41">
        <v>5063.475133</v>
      </c>
      <c r="D165" s="41">
        <v>1250.27</v>
      </c>
      <c r="E165" s="43">
        <f t="shared" ref="E165:E183" si="5">D165/C165</f>
        <v>0.246919352255067</v>
      </c>
    </row>
    <row r="166" ht="19.9" customHeight="1" spans="1:5">
      <c r="A166" s="32" t="s">
        <v>340</v>
      </c>
      <c r="B166" s="32" t="s">
        <v>341</v>
      </c>
      <c r="C166" s="41">
        <v>5063.475133</v>
      </c>
      <c r="D166" s="41">
        <v>1250.27</v>
      </c>
      <c r="E166" s="43">
        <f t="shared" si="5"/>
        <v>0.246919352255067</v>
      </c>
    </row>
    <row r="167" ht="19.9" customHeight="1" spans="1:5">
      <c r="A167" s="35" t="s">
        <v>342</v>
      </c>
      <c r="B167" s="35" t="s">
        <v>343</v>
      </c>
      <c r="C167" s="39">
        <v>5063.475133</v>
      </c>
      <c r="D167" s="39">
        <v>1250.27</v>
      </c>
      <c r="E167" s="42">
        <f t="shared" si="5"/>
        <v>0.246919352255067</v>
      </c>
    </row>
    <row r="168" ht="19.9" customHeight="1" spans="1:5">
      <c r="A168" s="32" t="s">
        <v>344</v>
      </c>
      <c r="B168" s="32" t="s">
        <v>345</v>
      </c>
      <c r="C168" s="41">
        <v>831.0614</v>
      </c>
      <c r="D168" s="41">
        <v>967.8144</v>
      </c>
      <c r="E168" s="43">
        <f t="shared" si="5"/>
        <v>1.16455222201392</v>
      </c>
    </row>
    <row r="169" ht="19.9" customHeight="1" spans="1:5">
      <c r="A169" s="32" t="s">
        <v>346</v>
      </c>
      <c r="B169" s="32" t="s">
        <v>347</v>
      </c>
      <c r="C169" s="41">
        <v>831.0614</v>
      </c>
      <c r="D169" s="41">
        <v>967.8144</v>
      </c>
      <c r="E169" s="43">
        <f t="shared" si="5"/>
        <v>1.16455222201392</v>
      </c>
    </row>
    <row r="170" ht="19.9" customHeight="1" spans="1:5">
      <c r="A170" s="35" t="s">
        <v>348</v>
      </c>
      <c r="B170" s="35" t="s">
        <v>349</v>
      </c>
      <c r="C170" s="39">
        <v>462.2014</v>
      </c>
      <c r="D170" s="39">
        <v>563.3544</v>
      </c>
      <c r="E170" s="42">
        <f t="shared" si="5"/>
        <v>1.21885048379343</v>
      </c>
    </row>
    <row r="171" ht="19.9" customHeight="1" spans="1:5">
      <c r="A171" s="35" t="s">
        <v>350</v>
      </c>
      <c r="B171" s="35" t="s">
        <v>351</v>
      </c>
      <c r="C171" s="39">
        <v>368.86</v>
      </c>
      <c r="D171" s="39">
        <v>404.46</v>
      </c>
      <c r="E171" s="42">
        <f t="shared" si="5"/>
        <v>1.09651358238898</v>
      </c>
    </row>
    <row r="172" ht="19.9" customHeight="1" spans="1:5">
      <c r="A172" s="32" t="s">
        <v>352</v>
      </c>
      <c r="B172" s="32" t="s">
        <v>353</v>
      </c>
      <c r="C172" s="41">
        <v>134.634263</v>
      </c>
      <c r="D172" s="39"/>
      <c r="E172" s="43">
        <f t="shared" si="5"/>
        <v>0</v>
      </c>
    </row>
    <row r="173" ht="19.9" customHeight="1" spans="1:5">
      <c r="A173" s="32" t="s">
        <v>354</v>
      </c>
      <c r="B173" s="32" t="s">
        <v>355</v>
      </c>
      <c r="C173" s="41">
        <v>134.634263</v>
      </c>
      <c r="D173" s="39"/>
      <c r="E173" s="43">
        <f t="shared" si="5"/>
        <v>0</v>
      </c>
    </row>
    <row r="174" ht="19.9" customHeight="1" spans="1:5">
      <c r="A174" s="35" t="s">
        <v>356</v>
      </c>
      <c r="B174" s="35" t="s">
        <v>357</v>
      </c>
      <c r="C174" s="39">
        <v>134.634263</v>
      </c>
      <c r="D174" s="39"/>
      <c r="E174" s="42">
        <f t="shared" si="5"/>
        <v>0</v>
      </c>
    </row>
    <row r="175" ht="19.9" customHeight="1" spans="1:5">
      <c r="A175" s="32" t="s">
        <v>358</v>
      </c>
      <c r="B175" s="32" t="s">
        <v>359</v>
      </c>
      <c r="C175" s="41"/>
      <c r="D175" s="41">
        <v>56.88</v>
      </c>
      <c r="E175" s="43"/>
    </row>
    <row r="176" ht="19.9" customHeight="1" spans="1:5">
      <c r="A176" s="32" t="s">
        <v>360</v>
      </c>
      <c r="B176" s="32" t="s">
        <v>361</v>
      </c>
      <c r="C176" s="41"/>
      <c r="D176" s="41">
        <v>56.88</v>
      </c>
      <c r="E176" s="43"/>
    </row>
    <row r="177" ht="19.9" customHeight="1" spans="1:5">
      <c r="A177" s="35" t="s">
        <v>362</v>
      </c>
      <c r="B177" s="35" t="s">
        <v>363</v>
      </c>
      <c r="C177" s="39"/>
      <c r="D177" s="39">
        <v>56.88</v>
      </c>
      <c r="E177" s="43"/>
    </row>
    <row r="178" ht="19.9" customHeight="1" spans="1:5">
      <c r="A178" s="14" t="s">
        <v>368</v>
      </c>
      <c r="B178" s="14"/>
      <c r="C178" s="41">
        <f>C4+C33+C40+C45+C55+C96+C112+C120+C129+C162+C165+C168+C172+C175+C159</f>
        <v>52997.50142</v>
      </c>
      <c r="D178" s="41">
        <f>D4+D33+D40+D45+D55+D96+D112+D120+D129+D162+D165+D168+D172+D175+D159</f>
        <v>52114.667324</v>
      </c>
      <c r="E178" s="43">
        <f t="shared" si="5"/>
        <v>0.983341967595724</v>
      </c>
    </row>
    <row r="179" ht="19.9" customHeight="1" spans="1:5">
      <c r="A179" s="14" t="s">
        <v>369</v>
      </c>
      <c r="B179" s="14"/>
      <c r="C179" s="41"/>
      <c r="D179" s="41"/>
      <c r="E179" s="43"/>
    </row>
    <row r="180" ht="19.9" customHeight="1" spans="1:5">
      <c r="A180" s="14" t="s">
        <v>370</v>
      </c>
      <c r="B180" s="14"/>
      <c r="C180" s="41">
        <v>3713.209356</v>
      </c>
      <c r="D180" s="41"/>
      <c r="E180" s="43">
        <f t="shared" si="5"/>
        <v>0</v>
      </c>
    </row>
    <row r="181" ht="19.9" customHeight="1" spans="1:5">
      <c r="A181" s="14" t="s">
        <v>371</v>
      </c>
      <c r="B181" s="14"/>
      <c r="C181" s="41">
        <v>8395.837968</v>
      </c>
      <c r="D181" s="41"/>
      <c r="E181" s="43">
        <f t="shared" si="5"/>
        <v>0</v>
      </c>
    </row>
    <row r="182" ht="19.9" customHeight="1" spans="1:5">
      <c r="A182" s="14" t="s">
        <v>372</v>
      </c>
      <c r="B182" s="14"/>
      <c r="C182" s="41">
        <v>5198.01</v>
      </c>
      <c r="D182" s="41">
        <v>5094.96</v>
      </c>
      <c r="E182" s="43">
        <f t="shared" si="5"/>
        <v>0.980175105473056</v>
      </c>
    </row>
    <row r="183" ht="19.9" customHeight="1" spans="1:5">
      <c r="A183" s="14" t="s">
        <v>39</v>
      </c>
      <c r="B183" s="14"/>
      <c r="C183" s="41">
        <f>SUM(C178:C182)</f>
        <v>70304.558744</v>
      </c>
      <c r="D183" s="41">
        <f>SUM(D178:D182)</f>
        <v>57209.627324</v>
      </c>
      <c r="E183" s="43">
        <f t="shared" si="5"/>
        <v>0.813739938718873</v>
      </c>
    </row>
  </sheetData>
  <mergeCells count="7">
    <mergeCell ref="A1:E1"/>
    <mergeCell ref="A178:B178"/>
    <mergeCell ref="A179:B179"/>
    <mergeCell ref="A180:B180"/>
    <mergeCell ref="A181:B181"/>
    <mergeCell ref="A182:B182"/>
    <mergeCell ref="A183:B183"/>
  </mergeCells>
  <pageMargins left="0.118000000715256" right="0.118000000715256" top="0.118000000715256" bottom="0.118000000715256"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1"/>
  <sheetViews>
    <sheetView topLeftCell="A19" workbookViewId="0">
      <selection activeCell="E31" sqref="E31"/>
    </sheetView>
  </sheetViews>
  <sheetFormatPr defaultColWidth="10" defaultRowHeight="13.5" outlineLevelCol="4"/>
  <cols>
    <col min="1" max="1" width="40.1666666666667" customWidth="1"/>
    <col min="2" max="2" width="19.4916666666667" customWidth="1"/>
    <col min="3" max="3" width="19.4916666666667" style="28" customWidth="1"/>
    <col min="4" max="4" width="19.4916666666667" customWidth="1"/>
    <col min="5" max="5" width="64.6" customWidth="1"/>
    <col min="6" max="6" width="9.775" customWidth="1"/>
  </cols>
  <sheetData>
    <row r="1" ht="37" customHeight="1" spans="1:4">
      <c r="A1" s="1" t="s">
        <v>17</v>
      </c>
      <c r="B1" s="1"/>
      <c r="C1" s="29"/>
      <c r="D1" s="1"/>
    </row>
    <row r="2" ht="19.9" customHeight="1" spans="1:4">
      <c r="A2" s="5"/>
      <c r="B2" s="5"/>
      <c r="C2" s="44"/>
      <c r="D2" s="6" t="s">
        <v>28</v>
      </c>
    </row>
    <row r="3" ht="33.15" customHeight="1" spans="1:5">
      <c r="A3" s="7" t="s">
        <v>41</v>
      </c>
      <c r="B3" s="7" t="s">
        <v>522</v>
      </c>
      <c r="C3" s="31" t="s">
        <v>523</v>
      </c>
      <c r="D3" s="7" t="s">
        <v>524</v>
      </c>
      <c r="E3" s="7" t="s">
        <v>373</v>
      </c>
    </row>
    <row r="4" ht="25.6" customHeight="1" spans="1:5">
      <c r="A4" s="27" t="s">
        <v>374</v>
      </c>
      <c r="B4" s="33">
        <f>SUM(B5:B8)</f>
        <v>3020.012755</v>
      </c>
      <c r="C4" s="45">
        <v>3349.5</v>
      </c>
      <c r="D4" s="43">
        <f>C4/B4</f>
        <v>1.10910127596464</v>
      </c>
      <c r="E4" s="11" t="s">
        <v>375</v>
      </c>
    </row>
    <row r="5" ht="25.6" customHeight="1" spans="1:5">
      <c r="A5" s="24" t="s">
        <v>376</v>
      </c>
      <c r="B5" s="46">
        <v>2041</v>
      </c>
      <c r="C5" s="46">
        <v>2151.8</v>
      </c>
      <c r="D5" s="42">
        <f t="shared" ref="D5:D30" si="0">C5/B5</f>
        <v>1.05428711415973</v>
      </c>
      <c r="E5" s="11" t="s">
        <v>377</v>
      </c>
    </row>
    <row r="6" ht="25.6" customHeight="1" spans="1:5">
      <c r="A6" s="24" t="s">
        <v>378</v>
      </c>
      <c r="B6" s="46">
        <v>369.515015</v>
      </c>
      <c r="C6" s="46">
        <v>480</v>
      </c>
      <c r="D6" s="42">
        <f t="shared" si="0"/>
        <v>1.29899998786247</v>
      </c>
      <c r="E6" s="11" t="s">
        <v>379</v>
      </c>
    </row>
    <row r="7" ht="25.6" customHeight="1" spans="1:5">
      <c r="A7" s="24" t="s">
        <v>380</v>
      </c>
      <c r="B7" s="46">
        <v>285.0116</v>
      </c>
      <c r="C7" s="46">
        <v>338.12</v>
      </c>
      <c r="D7" s="42">
        <f t="shared" si="0"/>
        <v>1.18633767888746</v>
      </c>
      <c r="E7" s="11" t="s">
        <v>381</v>
      </c>
    </row>
    <row r="8" ht="25.6" customHeight="1" spans="1:5">
      <c r="A8" s="24" t="s">
        <v>382</v>
      </c>
      <c r="B8" s="46">
        <v>324.48614</v>
      </c>
      <c r="C8" s="46">
        <v>379.58</v>
      </c>
      <c r="D8" s="42">
        <f t="shared" si="0"/>
        <v>1.16978802237901</v>
      </c>
      <c r="E8" s="11" t="s">
        <v>383</v>
      </c>
    </row>
    <row r="9" ht="25.6" customHeight="1" spans="1:5">
      <c r="A9" s="27" t="s">
        <v>384</v>
      </c>
      <c r="B9" s="45">
        <f>SUM(B10:B19)</f>
        <v>353.115441</v>
      </c>
      <c r="C9" s="45">
        <v>388.17</v>
      </c>
      <c r="D9" s="43">
        <f t="shared" si="0"/>
        <v>1.09927223488366</v>
      </c>
      <c r="E9" s="11" t="s">
        <v>385</v>
      </c>
    </row>
    <row r="10" ht="25.6" customHeight="1" spans="1:5">
      <c r="A10" s="24" t="s">
        <v>386</v>
      </c>
      <c r="B10" s="46">
        <v>298.245143</v>
      </c>
      <c r="C10" s="46">
        <v>329.632</v>
      </c>
      <c r="D10" s="42">
        <f t="shared" si="0"/>
        <v>1.10523845144395</v>
      </c>
      <c r="E10" s="11" t="s">
        <v>387</v>
      </c>
    </row>
    <row r="11" ht="25.6" customHeight="1" spans="1:5">
      <c r="A11" s="24" t="s">
        <v>388</v>
      </c>
      <c r="B11" s="36"/>
      <c r="C11" s="46">
        <v>0</v>
      </c>
      <c r="D11" s="42"/>
      <c r="E11" s="11" t="s">
        <v>389</v>
      </c>
    </row>
    <row r="12" ht="25.6" customHeight="1" spans="1:5">
      <c r="A12" s="24" t="s">
        <v>390</v>
      </c>
      <c r="B12" s="36"/>
      <c r="C12" s="46">
        <v>0</v>
      </c>
      <c r="D12" s="42"/>
      <c r="E12" s="11" t="s">
        <v>391</v>
      </c>
    </row>
    <row r="13" ht="25.6" customHeight="1" spans="1:5">
      <c r="A13" s="24" t="s">
        <v>392</v>
      </c>
      <c r="B13" s="36"/>
      <c r="C13" s="46">
        <v>0</v>
      </c>
      <c r="D13" s="42"/>
      <c r="E13" s="11" t="s">
        <v>393</v>
      </c>
    </row>
    <row r="14" ht="25.6" customHeight="1" spans="1:5">
      <c r="A14" s="24" t="s">
        <v>394</v>
      </c>
      <c r="B14" s="46">
        <v>0.6</v>
      </c>
      <c r="C14" s="46">
        <v>1.8</v>
      </c>
      <c r="D14" s="42">
        <f t="shared" si="0"/>
        <v>3</v>
      </c>
      <c r="E14" s="11" t="s">
        <v>395</v>
      </c>
    </row>
    <row r="15" ht="25.6" customHeight="1" spans="1:5">
      <c r="A15" s="24" t="s">
        <v>396</v>
      </c>
      <c r="B15" s="46">
        <v>37.69</v>
      </c>
      <c r="C15" s="46">
        <v>40</v>
      </c>
      <c r="D15" s="42">
        <f t="shared" si="0"/>
        <v>1.06128946670204</v>
      </c>
      <c r="E15" s="11" t="s">
        <v>397</v>
      </c>
    </row>
    <row r="16" ht="25.6" customHeight="1" spans="1:5">
      <c r="A16" s="24" t="s">
        <v>398</v>
      </c>
      <c r="B16" s="46"/>
      <c r="C16" s="46">
        <v>0</v>
      </c>
      <c r="D16" s="42"/>
      <c r="E16" s="11" t="s">
        <v>399</v>
      </c>
    </row>
    <row r="17" ht="25.6" customHeight="1" spans="1:5">
      <c r="A17" s="24" t="s">
        <v>400</v>
      </c>
      <c r="B17" s="46">
        <v>10.79</v>
      </c>
      <c r="C17" s="46">
        <v>11.51</v>
      </c>
      <c r="D17" s="42">
        <f t="shared" si="0"/>
        <v>1.06672845227062</v>
      </c>
      <c r="E17" s="11" t="s">
        <v>401</v>
      </c>
    </row>
    <row r="18" ht="25.6" customHeight="1" spans="1:5">
      <c r="A18" s="24" t="s">
        <v>402</v>
      </c>
      <c r="B18" s="46">
        <v>5.790298</v>
      </c>
      <c r="C18" s="46">
        <v>4.5</v>
      </c>
      <c r="D18" s="42">
        <f t="shared" si="0"/>
        <v>0.777162073523677</v>
      </c>
      <c r="E18" s="11" t="s">
        <v>403</v>
      </c>
    </row>
    <row r="19" ht="25.6" customHeight="1" spans="1:5">
      <c r="A19" s="24" t="s">
        <v>404</v>
      </c>
      <c r="B19" s="46"/>
      <c r="C19" s="46">
        <v>0.728</v>
      </c>
      <c r="D19" s="42"/>
      <c r="E19" s="11" t="s">
        <v>405</v>
      </c>
    </row>
    <row r="20" ht="25.6" customHeight="1" spans="1:5">
      <c r="A20" s="27" t="s">
        <v>406</v>
      </c>
      <c r="B20" s="45">
        <f>B21</f>
        <v>2.2957</v>
      </c>
      <c r="C20" s="45">
        <v>5.09</v>
      </c>
      <c r="D20" s="43">
        <f t="shared" si="0"/>
        <v>2.21718865705449</v>
      </c>
      <c r="E20" s="11" t="s">
        <v>407</v>
      </c>
    </row>
    <row r="21" ht="25.6" customHeight="1" spans="1:5">
      <c r="A21" s="24" t="s">
        <v>408</v>
      </c>
      <c r="B21" s="36">
        <v>2.2957</v>
      </c>
      <c r="C21" s="46">
        <v>5.09</v>
      </c>
      <c r="D21" s="42">
        <f t="shared" si="0"/>
        <v>2.21718865705449</v>
      </c>
      <c r="E21" s="11" t="s">
        <v>409</v>
      </c>
    </row>
    <row r="22" ht="25.6" customHeight="1" spans="1:5">
      <c r="A22" s="24" t="s">
        <v>410</v>
      </c>
      <c r="B22" s="36"/>
      <c r="C22" s="46">
        <v>0</v>
      </c>
      <c r="D22" s="42"/>
      <c r="E22" s="11" t="s">
        <v>411</v>
      </c>
    </row>
    <row r="23" ht="25.6" customHeight="1" spans="1:5">
      <c r="A23" s="27" t="s">
        <v>412</v>
      </c>
      <c r="B23" s="45">
        <f>SUM(B24:B25)</f>
        <v>4129.436226</v>
      </c>
      <c r="C23" s="45">
        <v>4617.286</v>
      </c>
      <c r="D23" s="43">
        <f t="shared" si="0"/>
        <v>1.11813955884059</v>
      </c>
      <c r="E23" s="11" t="s">
        <v>413</v>
      </c>
    </row>
    <row r="24" ht="25.6" customHeight="1" spans="1:5">
      <c r="A24" s="24" t="s">
        <v>414</v>
      </c>
      <c r="B24" s="46">
        <v>3844.83815</v>
      </c>
      <c r="C24" s="46">
        <v>4267.3</v>
      </c>
      <c r="D24" s="42">
        <f t="shared" si="0"/>
        <v>1.10987766806257</v>
      </c>
      <c r="E24" s="11" t="s">
        <v>415</v>
      </c>
    </row>
    <row r="25" ht="25.6" customHeight="1" spans="1:5">
      <c r="A25" s="24" t="s">
        <v>416</v>
      </c>
      <c r="B25" s="46">
        <v>284.598076</v>
      </c>
      <c r="C25" s="46">
        <v>349.986</v>
      </c>
      <c r="D25" s="42">
        <f t="shared" si="0"/>
        <v>1.22975532694747</v>
      </c>
      <c r="E25" s="11" t="s">
        <v>417</v>
      </c>
    </row>
    <row r="26" ht="25.6" customHeight="1" spans="1:5">
      <c r="A26" s="27" t="s">
        <v>418</v>
      </c>
      <c r="B26" s="45">
        <f>B27</f>
        <v>4.9208</v>
      </c>
      <c r="C26" s="45">
        <v>11.764</v>
      </c>
      <c r="D26" s="43">
        <f t="shared" si="0"/>
        <v>2.39066818403512</v>
      </c>
      <c r="E26" s="11" t="s">
        <v>419</v>
      </c>
    </row>
    <row r="27" ht="25.6" customHeight="1" spans="1:5">
      <c r="A27" s="24" t="s">
        <v>420</v>
      </c>
      <c r="B27" s="46">
        <v>4.9208</v>
      </c>
      <c r="C27" s="46">
        <v>11.764</v>
      </c>
      <c r="D27" s="42">
        <f t="shared" si="0"/>
        <v>2.39066818403512</v>
      </c>
      <c r="E27" s="11" t="s">
        <v>421</v>
      </c>
    </row>
    <row r="28" ht="25.6" customHeight="1" spans="1:5">
      <c r="A28" s="27" t="s">
        <v>422</v>
      </c>
      <c r="B28" s="45">
        <v>78.50409</v>
      </c>
      <c r="C28" s="45">
        <v>380.79</v>
      </c>
      <c r="D28" s="43">
        <f t="shared" si="0"/>
        <v>4.8505753012359</v>
      </c>
      <c r="E28" s="11" t="s">
        <v>423</v>
      </c>
    </row>
    <row r="29" ht="25.6" customHeight="1" spans="1:5">
      <c r="A29" s="47" t="s">
        <v>424</v>
      </c>
      <c r="B29" s="48">
        <v>10.28104</v>
      </c>
      <c r="C29" s="49">
        <v>380.79</v>
      </c>
      <c r="D29" s="50">
        <f t="shared" si="0"/>
        <v>37.0380817504844</v>
      </c>
      <c r="E29" s="11" t="s">
        <v>425</v>
      </c>
    </row>
    <row r="30" ht="25.6" customHeight="1" spans="1:5">
      <c r="A30" s="51" t="s">
        <v>426</v>
      </c>
      <c r="B30" s="52">
        <f>B28+B26+B23+B20+B9+B4</f>
        <v>7588.285012</v>
      </c>
      <c r="C30" s="53">
        <v>8752.6</v>
      </c>
      <c r="D30" s="54">
        <f t="shared" si="0"/>
        <v>1.15343585357677</v>
      </c>
      <c r="E30" s="55"/>
    </row>
    <row r="31" ht="54" customHeight="1" spans="1:4">
      <c r="A31" s="56" t="s">
        <v>546</v>
      </c>
      <c r="B31" s="56"/>
      <c r="C31" s="57"/>
      <c r="D31" s="56"/>
    </row>
  </sheetData>
  <mergeCells count="2">
    <mergeCell ref="A1:D1"/>
    <mergeCell ref="A31:D31"/>
  </mergeCells>
  <pageMargins left="0.75" right="0.75" top="0.270000010728836" bottom="0.270000010728836" header="0" footer="0"/>
  <pageSetup paperSize="9" scale="81" fitToHeight="0"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G6" sqref="G6"/>
    </sheetView>
  </sheetViews>
  <sheetFormatPr defaultColWidth="10" defaultRowHeight="13.5" outlineLevelRow="6" outlineLevelCol="3"/>
  <cols>
    <col min="1" max="1" width="40.1666666666667" customWidth="1"/>
    <col min="2" max="4" width="19.4916666666667" customWidth="1"/>
    <col min="5" max="5" width="9.775" customWidth="1"/>
  </cols>
  <sheetData>
    <row r="1" ht="37" customHeight="1" spans="1:4">
      <c r="A1" s="1" t="s">
        <v>18</v>
      </c>
      <c r="B1" s="1"/>
      <c r="C1" s="1"/>
      <c r="D1" s="1"/>
    </row>
    <row r="2" ht="19.9" customHeight="1" spans="1:4">
      <c r="A2" s="5"/>
      <c r="B2" s="5"/>
      <c r="C2" s="6"/>
      <c r="D2" s="6" t="s">
        <v>28</v>
      </c>
    </row>
    <row r="3" ht="33.15" customHeight="1" spans="1:4">
      <c r="A3" s="7" t="s">
        <v>428</v>
      </c>
      <c r="B3" s="7" t="s">
        <v>522</v>
      </c>
      <c r="C3" s="7" t="s">
        <v>523</v>
      </c>
      <c r="D3" s="7" t="s">
        <v>524</v>
      </c>
    </row>
    <row r="4" ht="25.6" customHeight="1" spans="1:4">
      <c r="A4" s="24" t="s">
        <v>429</v>
      </c>
      <c r="B4" s="39">
        <v>2186.0644</v>
      </c>
      <c r="C4" s="24"/>
      <c r="D4" s="42">
        <f>C4/B4</f>
        <v>0</v>
      </c>
    </row>
    <row r="5" ht="25.6" customHeight="1" spans="1:4">
      <c r="A5" s="24" t="s">
        <v>430</v>
      </c>
      <c r="B5" s="39">
        <v>3199.3255</v>
      </c>
      <c r="C5" s="39">
        <v>1143.87138</v>
      </c>
      <c r="D5" s="42">
        <f>C5/B5</f>
        <v>0.357535167959622</v>
      </c>
    </row>
    <row r="6" ht="25.6" customHeight="1" spans="1:4">
      <c r="A6" s="24"/>
      <c r="B6" s="24"/>
      <c r="C6" s="24"/>
      <c r="D6" s="42"/>
    </row>
    <row r="7" ht="25.6" customHeight="1" spans="1:4">
      <c r="A7" s="27" t="s">
        <v>431</v>
      </c>
      <c r="B7" s="41">
        <f>SUM(B4:B6)</f>
        <v>5385.3899</v>
      </c>
      <c r="C7" s="41">
        <f>SUM(C4:C6)</f>
        <v>1143.87138</v>
      </c>
      <c r="D7" s="43">
        <f>C7/B7</f>
        <v>0.212402704584119</v>
      </c>
    </row>
  </sheetData>
  <mergeCells count="1">
    <mergeCell ref="A1:D1"/>
  </mergeCells>
  <pageMargins left="0.75" right="0.75" top="0.270000010728836" bottom="0.270000010728836"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topLeftCell="A7" workbookViewId="0">
      <selection activeCell="D30" sqref="D30"/>
    </sheetView>
  </sheetViews>
  <sheetFormatPr defaultColWidth="10" defaultRowHeight="13.5" outlineLevelCol="4"/>
  <cols>
    <col min="1" max="1" width="10.8583333333333" customWidth="1"/>
    <col min="2" max="2" width="46.675" customWidth="1"/>
    <col min="3" max="3" width="19.4916666666667" customWidth="1"/>
    <col min="4" max="4" width="19.4916666666667" style="28" customWidth="1"/>
    <col min="5" max="5" width="19.4916666666667" customWidth="1"/>
  </cols>
  <sheetData>
    <row r="1" ht="37" customHeight="1" spans="1:5">
      <c r="A1" s="1" t="s">
        <v>19</v>
      </c>
      <c r="B1" s="1"/>
      <c r="C1" s="1"/>
      <c r="D1" s="29"/>
      <c r="E1" s="1"/>
    </row>
    <row r="2" ht="19.9" customHeight="1" spans="2:5">
      <c r="B2" s="5"/>
      <c r="C2" s="5"/>
      <c r="D2" s="30"/>
      <c r="E2" s="6" t="s">
        <v>28</v>
      </c>
    </row>
    <row r="3" ht="33.9" customHeight="1" spans="1:5">
      <c r="A3" s="7" t="s">
        <v>40</v>
      </c>
      <c r="B3" s="7" t="s">
        <v>41</v>
      </c>
      <c r="C3" s="7" t="s">
        <v>522</v>
      </c>
      <c r="D3" s="31" t="s">
        <v>523</v>
      </c>
      <c r="E3" s="7" t="s">
        <v>524</v>
      </c>
    </row>
    <row r="4" ht="19.9" customHeight="1" spans="1:5">
      <c r="A4" s="32" t="s">
        <v>121</v>
      </c>
      <c r="B4" s="32" t="s">
        <v>122</v>
      </c>
      <c r="C4" s="33">
        <v>4.02</v>
      </c>
      <c r="D4" s="31"/>
      <c r="E4" s="34">
        <f>D4/C4</f>
        <v>0</v>
      </c>
    </row>
    <row r="5" ht="19.9" customHeight="1" spans="1:5">
      <c r="A5" s="32" t="s">
        <v>432</v>
      </c>
      <c r="B5" s="32" t="s">
        <v>433</v>
      </c>
      <c r="C5" s="33">
        <v>4.02</v>
      </c>
      <c r="D5" s="31"/>
      <c r="E5" s="34">
        <f t="shared" ref="E5:E23" si="0">D5/C5</f>
        <v>0</v>
      </c>
    </row>
    <row r="6" ht="19.9" customHeight="1" spans="1:5">
      <c r="A6" s="35" t="s">
        <v>434</v>
      </c>
      <c r="B6" s="35" t="s">
        <v>435</v>
      </c>
      <c r="C6" s="36">
        <v>4.02</v>
      </c>
      <c r="D6" s="31"/>
      <c r="E6" s="37">
        <f t="shared" si="0"/>
        <v>0</v>
      </c>
    </row>
    <row r="7" ht="19.9" customHeight="1" spans="1:5">
      <c r="A7" s="32" t="s">
        <v>253</v>
      </c>
      <c r="B7" s="32" t="s">
        <v>254</v>
      </c>
      <c r="C7" s="33">
        <v>4237.49852</v>
      </c>
      <c r="D7" s="38">
        <f>D8+D14</f>
        <v>1143.87118</v>
      </c>
      <c r="E7" s="34">
        <f t="shared" si="0"/>
        <v>0.269940195754924</v>
      </c>
    </row>
    <row r="8" ht="19.9" customHeight="1" spans="1:5">
      <c r="A8" s="32" t="s">
        <v>436</v>
      </c>
      <c r="B8" s="32" t="s">
        <v>437</v>
      </c>
      <c r="C8" s="33">
        <v>4207.43672</v>
      </c>
      <c r="D8" s="38">
        <v>1104.81478</v>
      </c>
      <c r="E8" s="34">
        <f t="shared" si="0"/>
        <v>0.262586190482266</v>
      </c>
    </row>
    <row r="9" ht="19.9" customHeight="1" spans="1:5">
      <c r="A9" s="35" t="s">
        <v>438</v>
      </c>
      <c r="B9" s="35" t="s">
        <v>439</v>
      </c>
      <c r="C9" s="39"/>
      <c r="D9" s="40">
        <v>232.6803</v>
      </c>
      <c r="E9" s="37"/>
    </row>
    <row r="10" ht="19.9" customHeight="1" spans="1:5">
      <c r="A10" s="35" t="s">
        <v>440</v>
      </c>
      <c r="B10" s="35" t="s">
        <v>441</v>
      </c>
      <c r="C10" s="36">
        <v>1417.34832</v>
      </c>
      <c r="D10" s="40">
        <v>312.93588</v>
      </c>
      <c r="E10" s="37">
        <f t="shared" si="0"/>
        <v>0.22078967857386</v>
      </c>
    </row>
    <row r="11" ht="19.9" customHeight="1" spans="1:5">
      <c r="A11" s="35" t="s">
        <v>442</v>
      </c>
      <c r="B11" s="35" t="s">
        <v>443</v>
      </c>
      <c r="C11" s="36">
        <v>700</v>
      </c>
      <c r="D11" s="40"/>
      <c r="E11" s="37">
        <f t="shared" si="0"/>
        <v>0</v>
      </c>
    </row>
    <row r="12" ht="19.9" customHeight="1" spans="1:5">
      <c r="A12" s="35" t="s">
        <v>444</v>
      </c>
      <c r="B12" s="35" t="s">
        <v>445</v>
      </c>
      <c r="C12" s="36">
        <v>2090.0884</v>
      </c>
      <c r="D12" s="40">
        <v>523.9186</v>
      </c>
      <c r="E12" s="37">
        <f t="shared" si="0"/>
        <v>0.250668153557524</v>
      </c>
    </row>
    <row r="13" ht="19.9" customHeight="1" spans="1:5">
      <c r="A13" s="35" t="s">
        <v>446</v>
      </c>
      <c r="B13" s="35" t="s">
        <v>447</v>
      </c>
      <c r="C13" s="39"/>
      <c r="D13" s="40">
        <v>35.28</v>
      </c>
      <c r="E13" s="34"/>
    </row>
    <row r="14" ht="32" customHeight="1" spans="1:5">
      <c r="A14" s="32" t="s">
        <v>448</v>
      </c>
      <c r="B14" s="32" t="s">
        <v>449</v>
      </c>
      <c r="C14" s="33">
        <v>30.0618</v>
      </c>
      <c r="D14" s="38">
        <v>39.0564</v>
      </c>
      <c r="E14" s="34">
        <f>D14/C14</f>
        <v>1.29920364050057</v>
      </c>
    </row>
    <row r="15" ht="19.9" customHeight="1" spans="1:5">
      <c r="A15" s="35" t="s">
        <v>450</v>
      </c>
      <c r="B15" s="35" t="s">
        <v>441</v>
      </c>
      <c r="C15" s="36">
        <v>30.0618</v>
      </c>
      <c r="D15" s="40">
        <v>39.0564</v>
      </c>
      <c r="E15" s="37">
        <f>D15/C15</f>
        <v>1.29920364050057</v>
      </c>
    </row>
    <row r="16" ht="19.9" customHeight="1" spans="1:5">
      <c r="A16" s="32" t="s">
        <v>364</v>
      </c>
      <c r="B16" s="32" t="s">
        <v>365</v>
      </c>
      <c r="C16" s="41"/>
      <c r="D16" s="38">
        <v>0.0002</v>
      </c>
      <c r="E16" s="34"/>
    </row>
    <row r="17" ht="19.9" customHeight="1" spans="1:5">
      <c r="A17" s="32" t="s">
        <v>547</v>
      </c>
      <c r="B17" s="32" t="s">
        <v>548</v>
      </c>
      <c r="C17" s="41"/>
      <c r="D17" s="38">
        <v>0.0002</v>
      </c>
      <c r="E17" s="34"/>
    </row>
    <row r="18" ht="19.9" customHeight="1" spans="1:5">
      <c r="A18" s="35" t="s">
        <v>549</v>
      </c>
      <c r="B18" s="35" t="s">
        <v>550</v>
      </c>
      <c r="C18" s="39"/>
      <c r="D18" s="40">
        <v>0.0002</v>
      </c>
      <c r="E18" s="34"/>
    </row>
    <row r="19" ht="19.9" customHeight="1" spans="1:5">
      <c r="A19" s="32" t="s">
        <v>366</v>
      </c>
      <c r="B19" s="32" t="s">
        <v>365</v>
      </c>
      <c r="C19" s="41"/>
      <c r="D19" s="38">
        <v>0</v>
      </c>
      <c r="E19" s="34"/>
    </row>
    <row r="20" ht="19.9" customHeight="1" spans="1:5">
      <c r="A20" s="35" t="s">
        <v>367</v>
      </c>
      <c r="B20" s="35" t="s">
        <v>365</v>
      </c>
      <c r="C20" s="39"/>
      <c r="D20" s="40">
        <v>0</v>
      </c>
      <c r="E20" s="34"/>
    </row>
    <row r="21" ht="19.9" customHeight="1" spans="1:5">
      <c r="A21" s="14" t="s">
        <v>369</v>
      </c>
      <c r="B21" s="14"/>
      <c r="C21" s="39"/>
      <c r="E21" s="34"/>
    </row>
    <row r="22" ht="19.9" customHeight="1" spans="1:5">
      <c r="A22" s="14" t="s">
        <v>371</v>
      </c>
      <c r="B22" s="14"/>
      <c r="C22" s="41">
        <v>1143.87138</v>
      </c>
      <c r="D22" s="38"/>
      <c r="E22" s="34">
        <f t="shared" si="0"/>
        <v>0</v>
      </c>
    </row>
    <row r="23" ht="19.9" customHeight="1" spans="1:5">
      <c r="A23" s="14" t="s">
        <v>451</v>
      </c>
      <c r="B23" s="14"/>
      <c r="C23" s="41">
        <f>C4+C7+C22</f>
        <v>5385.3899</v>
      </c>
      <c r="D23" s="38">
        <f>D4+D7+D22</f>
        <v>1143.87118</v>
      </c>
      <c r="E23" s="34">
        <f t="shared" si="0"/>
        <v>0.212402667446604</v>
      </c>
    </row>
  </sheetData>
  <mergeCells count="4">
    <mergeCell ref="A1:E1"/>
    <mergeCell ref="A21:B21"/>
    <mergeCell ref="A22:B22"/>
    <mergeCell ref="A23:B23"/>
  </mergeCells>
  <pageMargins left="0.118000000715256" right="0.118000000715256" top="0.118000000715256" bottom="0.118000000715256"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C9" sqref="C9"/>
    </sheetView>
  </sheetViews>
  <sheetFormatPr defaultColWidth="10" defaultRowHeight="13.5" outlineLevelCol="4"/>
  <cols>
    <col min="1" max="1" width="40.1666666666667" customWidth="1"/>
    <col min="2" max="5" width="19.4916666666667" customWidth="1"/>
    <col min="6" max="6" width="9.775" customWidth="1"/>
  </cols>
  <sheetData>
    <row r="1" ht="37" customHeight="1" spans="1:5">
      <c r="A1" s="1" t="s">
        <v>2</v>
      </c>
      <c r="B1" s="1"/>
      <c r="C1" s="1"/>
      <c r="D1" s="1"/>
      <c r="E1" s="1"/>
    </row>
    <row r="2" ht="19.9" customHeight="1" spans="1:5">
      <c r="A2" s="5"/>
      <c r="B2" s="5"/>
      <c r="C2" s="5"/>
      <c r="D2" s="6"/>
      <c r="E2" s="6" t="s">
        <v>28</v>
      </c>
    </row>
    <row r="3" ht="33.15" customHeight="1" spans="1:5">
      <c r="A3" s="7" t="s">
        <v>29</v>
      </c>
      <c r="B3" s="7" t="s">
        <v>30</v>
      </c>
      <c r="C3" s="7" t="s">
        <v>31</v>
      </c>
      <c r="D3" s="7" t="s">
        <v>32</v>
      </c>
      <c r="E3" s="7" t="s">
        <v>33</v>
      </c>
    </row>
    <row r="4" ht="19.9" customHeight="1" spans="1:5">
      <c r="A4" s="24" t="s">
        <v>34</v>
      </c>
      <c r="B4" s="62">
        <v>36500</v>
      </c>
      <c r="C4" s="94">
        <v>37198.01</v>
      </c>
      <c r="D4" s="94">
        <v>37198.01</v>
      </c>
      <c r="E4" s="70">
        <v>1</v>
      </c>
    </row>
    <row r="5" ht="19.9" customHeight="1" spans="1:5">
      <c r="A5" s="24" t="s">
        <v>35</v>
      </c>
      <c r="B5" s="62">
        <v>7484.1</v>
      </c>
      <c r="C5" s="94">
        <v>18270.77</v>
      </c>
      <c r="D5" s="94">
        <v>18270.77</v>
      </c>
      <c r="E5" s="70">
        <v>1</v>
      </c>
    </row>
    <row r="6" ht="19.9" customHeight="1" spans="1:5">
      <c r="A6" s="24"/>
      <c r="B6" s="39"/>
      <c r="C6" s="40"/>
      <c r="D6" s="95"/>
      <c r="E6" s="70"/>
    </row>
    <row r="7" ht="19.9" customHeight="1" spans="1:5">
      <c r="A7" s="24"/>
      <c r="B7" s="39"/>
      <c r="C7" s="40"/>
      <c r="D7" s="95"/>
      <c r="E7" s="70"/>
    </row>
    <row r="8" ht="19.9" customHeight="1" spans="1:5">
      <c r="A8" s="27" t="s">
        <v>36</v>
      </c>
      <c r="B8" s="63">
        <f>B4+B5</f>
        <v>43984.1</v>
      </c>
      <c r="C8" s="96">
        <f>C4+C5</f>
        <v>55468.78</v>
      </c>
      <c r="D8" s="96">
        <f>D4+D5</f>
        <v>55468.78</v>
      </c>
      <c r="E8" s="73">
        <v>1</v>
      </c>
    </row>
    <row r="9" ht="19.9" customHeight="1" spans="1:5">
      <c r="A9" s="27" t="s">
        <v>37</v>
      </c>
      <c r="B9" s="63">
        <v>13404.1</v>
      </c>
      <c r="C9" s="63">
        <v>13404.1</v>
      </c>
      <c r="D9" s="63">
        <v>13404.1</v>
      </c>
      <c r="E9" s="73">
        <v>1</v>
      </c>
    </row>
    <row r="10" ht="19.9" customHeight="1" spans="1:5">
      <c r="A10" s="27" t="s">
        <v>38</v>
      </c>
      <c r="B10" s="63">
        <v>1431.68</v>
      </c>
      <c r="C10" s="63">
        <v>1431.68</v>
      </c>
      <c r="D10" s="63">
        <v>1431.68</v>
      </c>
      <c r="E10" s="73">
        <v>1</v>
      </c>
    </row>
    <row r="11" ht="19.9" customHeight="1" spans="1:5">
      <c r="A11" s="24"/>
      <c r="B11" s="41"/>
      <c r="C11" s="41"/>
      <c r="D11" s="27"/>
      <c r="E11" s="73"/>
    </row>
    <row r="12" ht="19.9" customHeight="1" spans="1:5">
      <c r="A12" s="27" t="s">
        <v>39</v>
      </c>
      <c r="B12" s="63">
        <f>B8+B10+B9</f>
        <v>58819.88</v>
      </c>
      <c r="C12" s="63">
        <f>C8+C10+C9</f>
        <v>70304.56</v>
      </c>
      <c r="D12" s="63">
        <f>D8+D10+D9</f>
        <v>70304.56</v>
      </c>
      <c r="E12" s="73">
        <v>1</v>
      </c>
    </row>
  </sheetData>
  <mergeCells count="1">
    <mergeCell ref="A1:E1"/>
  </mergeCells>
  <pageMargins left="0.75" right="0.75" top="0.270000010728836" bottom="0.270000010728836"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1" sqref="A1:D1"/>
    </sheetView>
  </sheetViews>
  <sheetFormatPr defaultColWidth="10" defaultRowHeight="13.5" outlineLevelCol="3"/>
  <cols>
    <col min="1" max="1" width="40.1666666666667" customWidth="1"/>
    <col min="2" max="4" width="19.4916666666667" customWidth="1"/>
    <col min="5" max="5" width="9.775" customWidth="1"/>
  </cols>
  <sheetData>
    <row r="1" ht="37" customHeight="1" spans="1:4">
      <c r="A1" s="1" t="s">
        <v>20</v>
      </c>
      <c r="B1" s="1"/>
      <c r="C1" s="1"/>
      <c r="D1" s="1"/>
    </row>
    <row r="2" ht="19.9" customHeight="1" spans="1:4">
      <c r="A2" s="5"/>
      <c r="B2" s="5"/>
      <c r="C2" s="6"/>
      <c r="D2" s="6" t="s">
        <v>28</v>
      </c>
    </row>
    <row r="3" ht="33.15" customHeight="1" spans="1:4">
      <c r="A3" s="7" t="s">
        <v>452</v>
      </c>
      <c r="B3" s="7" t="s">
        <v>522</v>
      </c>
      <c r="C3" s="7" t="s">
        <v>523</v>
      </c>
      <c r="D3" s="7" t="s">
        <v>524</v>
      </c>
    </row>
    <row r="4" ht="25.6" customHeight="1" spans="1:4">
      <c r="A4" s="27" t="s">
        <v>454</v>
      </c>
      <c r="B4" s="26"/>
      <c r="C4" s="26"/>
      <c r="D4" s="10"/>
    </row>
    <row r="5" ht="25.6" customHeight="1" spans="1:4">
      <c r="A5" s="24" t="s">
        <v>551</v>
      </c>
      <c r="B5" s="26"/>
      <c r="C5" s="26"/>
      <c r="D5" s="10"/>
    </row>
    <row r="6" ht="25.6" customHeight="1" spans="1:4">
      <c r="A6" s="24"/>
      <c r="B6" s="26"/>
      <c r="C6" s="26"/>
      <c r="D6" s="10"/>
    </row>
    <row r="7" ht="25.6" customHeight="1" spans="1:4">
      <c r="A7" s="27" t="s">
        <v>456</v>
      </c>
      <c r="B7" s="26"/>
      <c r="C7" s="26"/>
      <c r="D7" s="10"/>
    </row>
    <row r="8" ht="25.6" customHeight="1" spans="1:4">
      <c r="A8" s="27" t="s">
        <v>457</v>
      </c>
      <c r="B8" s="26"/>
      <c r="C8" s="26"/>
      <c r="D8" s="10"/>
    </row>
    <row r="9" ht="25.6" customHeight="1" spans="1:4">
      <c r="A9" s="24" t="s">
        <v>458</v>
      </c>
      <c r="B9" s="24"/>
      <c r="C9" s="24"/>
      <c r="D9" s="24"/>
    </row>
  </sheetData>
  <mergeCells count="2">
    <mergeCell ref="A1:D1"/>
    <mergeCell ref="A9:D9"/>
  </mergeCells>
  <pageMargins left="0.75" right="0.75" top="0.270000010728836" bottom="0.270000010728836" header="0" footer="0"/>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selection activeCell="A1" sqref="A1:D1"/>
    </sheetView>
  </sheetViews>
  <sheetFormatPr defaultColWidth="10" defaultRowHeight="13.5" outlineLevelCol="3"/>
  <cols>
    <col min="1" max="1" width="40.1666666666667" customWidth="1"/>
    <col min="2" max="4" width="19.4916666666667" customWidth="1"/>
    <col min="5" max="5" width="9.775" customWidth="1"/>
  </cols>
  <sheetData>
    <row r="1" ht="37" customHeight="1" spans="1:4">
      <c r="A1" s="1" t="s">
        <v>21</v>
      </c>
      <c r="B1" s="1"/>
      <c r="C1" s="1"/>
      <c r="D1" s="1"/>
    </row>
    <row r="2" ht="19.9" customHeight="1" spans="1:4">
      <c r="A2" s="5"/>
      <c r="B2" s="5"/>
      <c r="C2" s="6"/>
      <c r="D2" s="6" t="s">
        <v>28</v>
      </c>
    </row>
    <row r="3" ht="33.15" customHeight="1" spans="1:4">
      <c r="A3" s="7" t="s">
        <v>452</v>
      </c>
      <c r="B3" s="7" t="s">
        <v>522</v>
      </c>
      <c r="C3" s="7" t="s">
        <v>523</v>
      </c>
      <c r="D3" s="7" t="s">
        <v>524</v>
      </c>
    </row>
    <row r="4" ht="25.6" customHeight="1" spans="1:4">
      <c r="A4" s="27" t="s">
        <v>459</v>
      </c>
      <c r="B4" s="26"/>
      <c r="C4" s="26"/>
      <c r="D4" s="10"/>
    </row>
    <row r="5" ht="25.6" customHeight="1" spans="1:4">
      <c r="A5" s="24" t="s">
        <v>460</v>
      </c>
      <c r="B5" s="26"/>
      <c r="C5" s="26"/>
      <c r="D5" s="10"/>
    </row>
    <row r="6" ht="25.6" customHeight="1" spans="1:4">
      <c r="A6" s="24" t="s">
        <v>461</v>
      </c>
      <c r="B6" s="26"/>
      <c r="C6" s="26"/>
      <c r="D6" s="10"/>
    </row>
    <row r="7" ht="25.6" customHeight="1" spans="1:4">
      <c r="A7" s="24"/>
      <c r="B7" s="26"/>
      <c r="C7" s="26"/>
      <c r="D7" s="10"/>
    </row>
    <row r="8" ht="25.6" customHeight="1" spans="1:4">
      <c r="A8" s="24"/>
      <c r="B8" s="26"/>
      <c r="C8" s="26"/>
      <c r="D8" s="10"/>
    </row>
    <row r="9" ht="25.6" customHeight="1" spans="1:4">
      <c r="A9" s="27" t="s">
        <v>462</v>
      </c>
      <c r="B9" s="26"/>
      <c r="C9" s="26"/>
      <c r="D9" s="10"/>
    </row>
    <row r="10" ht="25.6" customHeight="1" spans="1:4">
      <c r="A10" s="27" t="s">
        <v>369</v>
      </c>
      <c r="B10" s="26"/>
      <c r="C10" s="26"/>
      <c r="D10" s="10"/>
    </row>
    <row r="11" ht="25.6" customHeight="1" spans="1:4">
      <c r="A11" s="27" t="s">
        <v>463</v>
      </c>
      <c r="B11" s="26"/>
      <c r="C11" s="26"/>
      <c r="D11" s="10"/>
    </row>
    <row r="12" ht="25.6" customHeight="1" spans="1:4">
      <c r="A12" s="24" t="s">
        <v>464</v>
      </c>
      <c r="B12" s="24"/>
      <c r="C12" s="24"/>
      <c r="D12" s="24"/>
    </row>
  </sheetData>
  <mergeCells count="2">
    <mergeCell ref="A1:D1"/>
    <mergeCell ref="A12:D12"/>
  </mergeCells>
  <pageMargins left="0.75" right="0.75" top="0.270000010728836" bottom="0.270000010728836" header="0" footer="0"/>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topLeftCell="A4" workbookViewId="0">
      <selection activeCell="A1" sqref="A1:D1"/>
    </sheetView>
  </sheetViews>
  <sheetFormatPr defaultColWidth="10" defaultRowHeight="13.5" outlineLevelRow="5" outlineLevelCol="3"/>
  <cols>
    <col min="1" max="1" width="40.1666666666667" customWidth="1"/>
    <col min="2" max="4" width="19.4916666666667" customWidth="1"/>
    <col min="5" max="5" width="9.775" customWidth="1"/>
  </cols>
  <sheetData>
    <row r="1" ht="37" customHeight="1" spans="1:4">
      <c r="A1" s="1" t="s">
        <v>22</v>
      </c>
      <c r="B1" s="1"/>
      <c r="C1" s="1"/>
      <c r="D1" s="1"/>
    </row>
    <row r="2" ht="19.9" customHeight="1" spans="1:4">
      <c r="A2" s="5"/>
      <c r="B2" s="5"/>
      <c r="C2" s="6"/>
      <c r="D2" s="6" t="s">
        <v>28</v>
      </c>
    </row>
    <row r="3" ht="33.15" customHeight="1" spans="1:4">
      <c r="A3" s="7" t="s">
        <v>468</v>
      </c>
      <c r="B3" s="7" t="s">
        <v>522</v>
      </c>
      <c r="C3" s="7" t="s">
        <v>523</v>
      </c>
      <c r="D3" s="7" t="s">
        <v>524</v>
      </c>
    </row>
    <row r="4" ht="25.6" customHeight="1" spans="1:4">
      <c r="A4" s="24" t="s">
        <v>465</v>
      </c>
      <c r="B4" s="26"/>
      <c r="C4" s="26"/>
      <c r="D4" s="10"/>
    </row>
    <row r="5" ht="25.6" customHeight="1" spans="1:4">
      <c r="A5" s="24" t="s">
        <v>466</v>
      </c>
      <c r="B5" s="26"/>
      <c r="C5" s="26"/>
      <c r="D5" s="10"/>
    </row>
    <row r="6" ht="25.6" customHeight="1" spans="1:4">
      <c r="A6" s="24" t="s">
        <v>467</v>
      </c>
      <c r="B6" s="24"/>
      <c r="C6" s="24"/>
      <c r="D6" s="24"/>
    </row>
  </sheetData>
  <mergeCells count="2">
    <mergeCell ref="A1:D1"/>
    <mergeCell ref="A6:D6"/>
  </mergeCells>
  <pageMargins left="0.75" right="0.75" top="0.270000010728836" bottom="0.270000010728836" header="0" footer="0"/>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40.1666666666667" customWidth="1"/>
    <col min="2" max="4" width="19.4916666666667" customWidth="1"/>
    <col min="5" max="5" width="9.775" customWidth="1"/>
  </cols>
  <sheetData>
    <row r="1" ht="37" customHeight="1" spans="1:4">
      <c r="A1" s="1" t="s">
        <v>23</v>
      </c>
      <c r="B1" s="1"/>
      <c r="C1" s="1"/>
      <c r="D1" s="1"/>
    </row>
    <row r="2" ht="19.9" customHeight="1" spans="1:4">
      <c r="A2" s="5"/>
      <c r="B2" s="5"/>
      <c r="C2" s="6"/>
      <c r="D2" s="6" t="s">
        <v>28</v>
      </c>
    </row>
    <row r="3" ht="33.15" customHeight="1" spans="1:4">
      <c r="A3" s="7" t="s">
        <v>468</v>
      </c>
      <c r="B3" s="7" t="s">
        <v>522</v>
      </c>
      <c r="C3" s="7" t="s">
        <v>523</v>
      </c>
      <c r="D3" s="7" t="s">
        <v>524</v>
      </c>
    </row>
    <row r="4" ht="25.6" customHeight="1" spans="1:4">
      <c r="A4" s="24" t="s">
        <v>469</v>
      </c>
      <c r="B4" s="26"/>
      <c r="C4" s="26"/>
      <c r="D4" s="10"/>
    </row>
    <row r="5" ht="25.6" customHeight="1" spans="1:4">
      <c r="A5" s="24" t="s">
        <v>470</v>
      </c>
      <c r="B5" s="26"/>
      <c r="C5" s="26"/>
      <c r="D5" s="10"/>
    </row>
    <row r="6" ht="25.6" customHeight="1" spans="1:4">
      <c r="A6" s="24" t="s">
        <v>467</v>
      </c>
      <c r="B6" s="24"/>
      <c r="C6" s="24"/>
      <c r="D6" s="24"/>
    </row>
  </sheetData>
  <mergeCells count="2">
    <mergeCell ref="A1:D1"/>
    <mergeCell ref="A6:D6"/>
  </mergeCells>
  <pageMargins left="0.75" right="0.75" top="0.270000010728836" bottom="0.270000010728836" header="0" footer="0"/>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topLeftCell="A10" workbookViewId="0">
      <selection activeCell="D18" sqref="D18"/>
    </sheetView>
  </sheetViews>
  <sheetFormatPr defaultColWidth="10" defaultRowHeight="13.5" outlineLevelCol="4"/>
  <cols>
    <col min="1" max="1" width="8.41666666666667" customWidth="1"/>
    <col min="2" max="2" width="29.175" customWidth="1"/>
    <col min="3" max="5" width="19.4916666666667" customWidth="1"/>
    <col min="6" max="6" width="9.775" customWidth="1"/>
  </cols>
  <sheetData>
    <row r="1" ht="37" customHeight="1" spans="1:5">
      <c r="A1" s="1" t="s">
        <v>552</v>
      </c>
      <c r="B1" s="1"/>
      <c r="C1" s="1"/>
      <c r="D1" s="1"/>
      <c r="E1" s="1"/>
    </row>
    <row r="2" ht="19.9" customHeight="1" spans="1:5">
      <c r="A2" s="5"/>
      <c r="C2" s="5"/>
      <c r="D2" s="6"/>
      <c r="E2" s="6" t="s">
        <v>28</v>
      </c>
    </row>
    <row r="3" ht="33.15" customHeight="1" spans="1:5">
      <c r="A3" s="7" t="s">
        <v>472</v>
      </c>
      <c r="B3" s="7" t="s">
        <v>473</v>
      </c>
      <c r="C3" s="7" t="s">
        <v>522</v>
      </c>
      <c r="D3" s="7" t="s">
        <v>523</v>
      </c>
      <c r="E3" s="7" t="s">
        <v>524</v>
      </c>
    </row>
    <row r="4" ht="25.6" customHeight="1" spans="1:5">
      <c r="A4" s="17">
        <v>1</v>
      </c>
      <c r="B4" s="21" t="s">
        <v>474</v>
      </c>
      <c r="C4" s="22">
        <v>41.6</v>
      </c>
      <c r="D4" s="22">
        <v>40.1</v>
      </c>
      <c r="E4" s="16">
        <f>D4/C4</f>
        <v>0.963942307692308</v>
      </c>
    </row>
    <row r="5" ht="25.6" customHeight="1" spans="1:5">
      <c r="A5" s="17">
        <v>2</v>
      </c>
      <c r="B5" s="21" t="s">
        <v>475</v>
      </c>
      <c r="C5" s="22">
        <v>48.3</v>
      </c>
      <c r="D5" s="22">
        <v>51.3</v>
      </c>
      <c r="E5" s="16">
        <f t="shared" ref="E5:E25" si="0">D5/C5</f>
        <v>1.06211180124224</v>
      </c>
    </row>
    <row r="6" ht="25.6" customHeight="1" spans="1:5">
      <c r="A6" s="17">
        <v>3</v>
      </c>
      <c r="B6" s="21" t="s">
        <v>476</v>
      </c>
      <c r="C6" s="22">
        <v>25.5</v>
      </c>
      <c r="D6" s="22">
        <v>14.5</v>
      </c>
      <c r="E6" s="16">
        <f t="shared" si="0"/>
        <v>0.568627450980392</v>
      </c>
    </row>
    <row r="7" ht="25.6" customHeight="1" spans="1:5">
      <c r="A7" s="17">
        <v>4</v>
      </c>
      <c r="B7" s="21" t="s">
        <v>477</v>
      </c>
      <c r="C7" s="22">
        <v>43.9</v>
      </c>
      <c r="D7" s="22">
        <v>42.2</v>
      </c>
      <c r="E7" s="16">
        <f t="shared" si="0"/>
        <v>0.96127562642369</v>
      </c>
    </row>
    <row r="8" ht="25.6" customHeight="1" spans="1:5">
      <c r="A8" s="23">
        <v>5</v>
      </c>
      <c r="B8" s="21" t="s">
        <v>478</v>
      </c>
      <c r="C8" s="22">
        <v>49</v>
      </c>
      <c r="D8" s="22">
        <v>58</v>
      </c>
      <c r="E8" s="16">
        <f t="shared" si="0"/>
        <v>1.18367346938776</v>
      </c>
    </row>
    <row r="9" ht="25.6" customHeight="1" spans="1:5">
      <c r="A9" s="23">
        <v>6</v>
      </c>
      <c r="B9" s="21" t="s">
        <v>479</v>
      </c>
      <c r="C9" s="22">
        <v>40.5</v>
      </c>
      <c r="D9" s="22">
        <v>39.3</v>
      </c>
      <c r="E9" s="16">
        <f t="shared" si="0"/>
        <v>0.97037037037037</v>
      </c>
    </row>
    <row r="10" ht="25.6" customHeight="1" spans="1:5">
      <c r="A10" s="23">
        <v>7</v>
      </c>
      <c r="B10" s="21" t="s">
        <v>480</v>
      </c>
      <c r="C10" s="22">
        <v>47.7</v>
      </c>
      <c r="D10" s="22">
        <v>56.6</v>
      </c>
      <c r="E10" s="16">
        <f t="shared" si="0"/>
        <v>1.18658280922432</v>
      </c>
    </row>
    <row r="11" ht="25.6" customHeight="1" spans="1:5">
      <c r="A11" s="23">
        <v>8</v>
      </c>
      <c r="B11" s="21" t="s">
        <v>481</v>
      </c>
      <c r="C11" s="22">
        <v>42.8</v>
      </c>
      <c r="D11" s="22">
        <v>51.8</v>
      </c>
      <c r="E11" s="16">
        <f t="shared" si="0"/>
        <v>1.21028037383178</v>
      </c>
    </row>
    <row r="12" ht="25.6" customHeight="1" spans="1:5">
      <c r="A12" s="23">
        <v>9</v>
      </c>
      <c r="B12" s="21" t="s">
        <v>482</v>
      </c>
      <c r="C12" s="22">
        <v>44.2</v>
      </c>
      <c r="D12" s="22">
        <v>42.6</v>
      </c>
      <c r="E12" s="16">
        <f t="shared" si="0"/>
        <v>0.963800904977376</v>
      </c>
    </row>
    <row r="13" ht="25.6" customHeight="1" spans="1:5">
      <c r="A13" s="23">
        <v>10</v>
      </c>
      <c r="B13" s="21" t="s">
        <v>483</v>
      </c>
      <c r="C13" s="22">
        <v>22.8</v>
      </c>
      <c r="D13" s="22">
        <v>15.7</v>
      </c>
      <c r="E13" s="16">
        <f t="shared" si="0"/>
        <v>0.68859649122807</v>
      </c>
    </row>
    <row r="14" ht="25.6" customHeight="1" spans="1:5">
      <c r="A14" s="23">
        <v>11</v>
      </c>
      <c r="B14" s="21" t="s">
        <v>484</v>
      </c>
      <c r="C14" s="22">
        <v>27.6</v>
      </c>
      <c r="D14" s="22">
        <v>16.8</v>
      </c>
      <c r="E14" s="16">
        <f t="shared" si="0"/>
        <v>0.608695652173913</v>
      </c>
    </row>
    <row r="15" ht="25.6" customHeight="1" spans="1:5">
      <c r="A15" s="23">
        <v>12</v>
      </c>
      <c r="B15" s="21" t="s">
        <v>485</v>
      </c>
      <c r="C15" s="22">
        <v>39.2</v>
      </c>
      <c r="D15" s="22">
        <v>40.9</v>
      </c>
      <c r="E15" s="16">
        <f t="shared" si="0"/>
        <v>1.04336734693878</v>
      </c>
    </row>
    <row r="16" ht="25.6" customHeight="1" spans="1:5">
      <c r="A16" s="23">
        <v>13</v>
      </c>
      <c r="B16" s="21" t="s">
        <v>486</v>
      </c>
      <c r="C16" s="22">
        <v>50.6</v>
      </c>
      <c r="D16" s="22">
        <v>58.7</v>
      </c>
      <c r="E16" s="16">
        <f t="shared" si="0"/>
        <v>1.1600790513834</v>
      </c>
    </row>
    <row r="17" ht="25.6" customHeight="1" spans="1:5">
      <c r="A17" s="23">
        <v>14</v>
      </c>
      <c r="B17" s="21" t="s">
        <v>487</v>
      </c>
      <c r="C17" s="22">
        <v>42.5</v>
      </c>
      <c r="D17" s="22">
        <v>49.6</v>
      </c>
      <c r="E17" s="16">
        <f t="shared" si="0"/>
        <v>1.16705882352941</v>
      </c>
    </row>
    <row r="18" ht="25.6" customHeight="1" spans="1:5">
      <c r="A18" s="23">
        <v>15</v>
      </c>
      <c r="B18" s="21" t="s">
        <v>488</v>
      </c>
      <c r="C18" s="22">
        <v>27.6</v>
      </c>
      <c r="D18" s="22">
        <v>16.6</v>
      </c>
      <c r="E18" s="16">
        <f t="shared" si="0"/>
        <v>0.601449275362319</v>
      </c>
    </row>
    <row r="19" ht="25.6" customHeight="1" spans="1:5">
      <c r="A19" s="23">
        <v>16</v>
      </c>
      <c r="B19" s="21" t="s">
        <v>489</v>
      </c>
      <c r="C19" s="22">
        <v>27.9</v>
      </c>
      <c r="D19" s="22">
        <v>20.6</v>
      </c>
      <c r="E19" s="16">
        <f t="shared" si="0"/>
        <v>0.738351254480287</v>
      </c>
    </row>
    <row r="20" ht="25.6" customHeight="1" spans="1:5">
      <c r="A20" s="23">
        <v>17</v>
      </c>
      <c r="B20" s="21" t="s">
        <v>490</v>
      </c>
      <c r="C20" s="22">
        <v>45.2</v>
      </c>
      <c r="D20" s="22">
        <v>54.2</v>
      </c>
      <c r="E20" s="16">
        <f t="shared" si="0"/>
        <v>1.19911504424779</v>
      </c>
    </row>
    <row r="21" ht="25.6" customHeight="1" spans="1:5">
      <c r="A21" s="23">
        <v>18</v>
      </c>
      <c r="B21" s="21" t="s">
        <v>491</v>
      </c>
      <c r="C21" s="22">
        <v>24.3</v>
      </c>
      <c r="D21" s="22">
        <v>17.1</v>
      </c>
      <c r="E21" s="16">
        <f t="shared" si="0"/>
        <v>0.703703703703704</v>
      </c>
    </row>
    <row r="22" ht="25.6" customHeight="1" spans="1:5">
      <c r="A22" s="23">
        <v>19</v>
      </c>
      <c r="B22" s="21" t="s">
        <v>492</v>
      </c>
      <c r="C22" s="22">
        <v>39.9</v>
      </c>
      <c r="D22" s="22">
        <v>49</v>
      </c>
      <c r="E22" s="16">
        <f t="shared" si="0"/>
        <v>1.2280701754386</v>
      </c>
    </row>
    <row r="23" ht="25.6" customHeight="1" spans="1:5">
      <c r="A23" s="23">
        <v>20</v>
      </c>
      <c r="B23" s="21" t="s">
        <v>493</v>
      </c>
      <c r="C23" s="22">
        <v>40.6</v>
      </c>
      <c r="D23" s="22">
        <v>38.9</v>
      </c>
      <c r="E23" s="16">
        <f t="shared" si="0"/>
        <v>0.958128078817734</v>
      </c>
    </row>
    <row r="24" ht="25.6" customHeight="1" spans="1:5">
      <c r="A24" s="23">
        <v>21</v>
      </c>
      <c r="B24" s="21" t="s">
        <v>494</v>
      </c>
      <c r="C24" s="22">
        <v>28.3</v>
      </c>
      <c r="D24" s="22">
        <v>25.5</v>
      </c>
      <c r="E24" s="16">
        <f t="shared" si="0"/>
        <v>0.901060070671378</v>
      </c>
    </row>
    <row r="25" ht="25.6" customHeight="1" spans="1:5">
      <c r="A25" s="24"/>
      <c r="B25" s="17" t="s">
        <v>495</v>
      </c>
      <c r="C25" s="25">
        <f>SUM(C4:C24)</f>
        <v>800</v>
      </c>
      <c r="D25" s="25">
        <f>SUM(D4:D24)</f>
        <v>800</v>
      </c>
      <c r="E25" s="19">
        <f t="shared" si="0"/>
        <v>1</v>
      </c>
    </row>
  </sheetData>
  <mergeCells count="1">
    <mergeCell ref="A1:E1"/>
  </mergeCells>
  <pageMargins left="0.75" right="0.75" top="0.270000010728836" bottom="0.270000010728836" header="0" footer="0"/>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selection activeCell="G7" sqref="G7"/>
    </sheetView>
  </sheetViews>
  <sheetFormatPr defaultColWidth="10" defaultRowHeight="13.5" outlineLevelCol="3"/>
  <cols>
    <col min="1" max="1" width="28.5" customWidth="1"/>
    <col min="2" max="4" width="22.5666666666667" customWidth="1"/>
    <col min="5" max="5" width="9.775" customWidth="1"/>
  </cols>
  <sheetData>
    <row r="1" ht="37" customHeight="1" spans="1:4">
      <c r="A1" s="1" t="s">
        <v>25</v>
      </c>
      <c r="B1" s="1"/>
      <c r="C1" s="1"/>
      <c r="D1" s="1"/>
    </row>
    <row r="2" ht="25.6" customHeight="1" spans="1:4">
      <c r="A2" s="13"/>
      <c r="B2" s="13"/>
      <c r="C2" s="13"/>
      <c r="D2" s="6" t="s">
        <v>553</v>
      </c>
    </row>
    <row r="3" ht="33.9" customHeight="1" spans="1:4">
      <c r="A3" s="7" t="s">
        <v>428</v>
      </c>
      <c r="B3" s="7" t="s">
        <v>522</v>
      </c>
      <c r="C3" s="7" t="s">
        <v>523</v>
      </c>
      <c r="D3" s="7" t="s">
        <v>524</v>
      </c>
    </row>
    <row r="4" ht="25.6" customHeight="1" spans="1:4">
      <c r="A4" s="14" t="s">
        <v>498</v>
      </c>
      <c r="B4" s="15">
        <v>0</v>
      </c>
      <c r="C4" s="15">
        <v>0</v>
      </c>
      <c r="D4" s="16"/>
    </row>
    <row r="5" ht="25.6" customHeight="1" spans="1:4">
      <c r="A5" s="14" t="s">
        <v>499</v>
      </c>
      <c r="B5" s="15">
        <v>37.6891</v>
      </c>
      <c r="C5" s="15">
        <v>40</v>
      </c>
      <c r="D5" s="16">
        <f>C5/B5</f>
        <v>1.06131480985219</v>
      </c>
    </row>
    <row r="6" ht="25.6" customHeight="1" spans="1:4">
      <c r="A6" s="14" t="s">
        <v>500</v>
      </c>
      <c r="B6" s="15">
        <v>12.188916</v>
      </c>
      <c r="C6" s="15">
        <v>12.91</v>
      </c>
      <c r="D6" s="16">
        <f>C6/B6</f>
        <v>1.05915899330178</v>
      </c>
    </row>
    <row r="7" ht="25.6" customHeight="1" spans="1:4">
      <c r="A7" s="14" t="s">
        <v>501</v>
      </c>
      <c r="B7" s="15">
        <v>0</v>
      </c>
      <c r="C7" s="15">
        <v>0</v>
      </c>
      <c r="D7" s="16"/>
    </row>
    <row r="8" ht="25.6" customHeight="1" spans="1:4">
      <c r="A8" s="14" t="s">
        <v>502</v>
      </c>
      <c r="B8" s="15">
        <v>12.188916</v>
      </c>
      <c r="C8" s="15">
        <v>12.91</v>
      </c>
      <c r="D8" s="16">
        <f>C8/B8</f>
        <v>1.05915899330178</v>
      </c>
    </row>
    <row r="9" ht="25.6" customHeight="1" spans="1:4">
      <c r="A9" s="17" t="s">
        <v>503</v>
      </c>
      <c r="B9" s="18">
        <v>49.878016</v>
      </c>
      <c r="C9" s="18">
        <v>52.91</v>
      </c>
      <c r="D9" s="19">
        <f>C9/B9</f>
        <v>1.06078798322692</v>
      </c>
    </row>
    <row r="10" ht="25.6" customHeight="1" spans="1:4">
      <c r="A10" s="20" t="s">
        <v>554</v>
      </c>
      <c r="B10" s="20"/>
      <c r="C10" s="20"/>
      <c r="D10" s="20"/>
    </row>
  </sheetData>
  <mergeCells count="2">
    <mergeCell ref="A1:D1"/>
    <mergeCell ref="A10:D10"/>
  </mergeCells>
  <pageMargins left="0.118000000715256" right="0.118000000715256" top="0.118000000715256" bottom="0.118000000715256"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4"/>
  <sheetViews>
    <sheetView topLeftCell="A10" workbookViewId="0">
      <selection activeCell="J18" sqref="J18"/>
    </sheetView>
  </sheetViews>
  <sheetFormatPr defaultColWidth="10" defaultRowHeight="13.5" outlineLevelCol="2"/>
  <cols>
    <col min="1" max="1" width="9.09166666666667" customWidth="1"/>
    <col min="2" max="2" width="32.7" customWidth="1"/>
    <col min="3" max="3" width="29.0333333333333" customWidth="1"/>
    <col min="4" max="4" width="9.775" customWidth="1"/>
  </cols>
  <sheetData>
    <row r="1" ht="37" customHeight="1" spans="1:3">
      <c r="A1" s="1" t="s">
        <v>26</v>
      </c>
      <c r="B1" s="1"/>
      <c r="C1" s="1"/>
    </row>
    <row r="2" ht="19.9" customHeight="1" spans="1:3">
      <c r="A2" s="4"/>
      <c r="B2" s="5"/>
      <c r="C2" s="6" t="s">
        <v>506</v>
      </c>
    </row>
    <row r="3" ht="33.15" customHeight="1" spans="1:3">
      <c r="A3" s="7" t="s">
        <v>472</v>
      </c>
      <c r="B3" s="7" t="s">
        <v>496</v>
      </c>
      <c r="C3" s="7" t="s">
        <v>30</v>
      </c>
    </row>
    <row r="4" ht="25.6" customHeight="1" spans="1:3">
      <c r="A4" s="8">
        <v>1</v>
      </c>
      <c r="B4" s="9" t="s">
        <v>43</v>
      </c>
      <c r="C4" s="10"/>
    </row>
    <row r="5" ht="25.6" customHeight="1" spans="1:3">
      <c r="A5" s="8">
        <v>2</v>
      </c>
      <c r="B5" s="9" t="s">
        <v>507</v>
      </c>
      <c r="C5" s="10"/>
    </row>
    <row r="6" ht="25.6" customHeight="1" spans="1:3">
      <c r="A6" s="8">
        <v>3</v>
      </c>
      <c r="B6" s="9" t="s">
        <v>508</v>
      </c>
      <c r="C6" s="11"/>
    </row>
    <row r="7" ht="25.6" customHeight="1" spans="1:3">
      <c r="A7" s="8">
        <v>4</v>
      </c>
      <c r="B7" s="9" t="s">
        <v>89</v>
      </c>
      <c r="C7" s="11"/>
    </row>
    <row r="8" ht="25.6" customHeight="1" spans="1:3">
      <c r="A8" s="8">
        <v>5</v>
      </c>
      <c r="B8" s="9" t="s">
        <v>98</v>
      </c>
      <c r="C8" s="10"/>
    </row>
    <row r="9" ht="25.6" customHeight="1" spans="1:3">
      <c r="A9" s="8">
        <v>6</v>
      </c>
      <c r="B9" s="9" t="s">
        <v>103</v>
      </c>
      <c r="C9" s="11"/>
    </row>
    <row r="10" ht="25.6" customHeight="1" spans="1:3">
      <c r="A10" s="8">
        <v>7</v>
      </c>
      <c r="B10" s="9" t="s">
        <v>122</v>
      </c>
      <c r="C10" s="10"/>
    </row>
    <row r="11" ht="25.6" customHeight="1" spans="1:3">
      <c r="A11" s="8">
        <v>8</v>
      </c>
      <c r="B11" s="9" t="s">
        <v>208</v>
      </c>
      <c r="C11" s="11"/>
    </row>
    <row r="12" ht="25.6" customHeight="1" spans="1:3">
      <c r="A12" s="8">
        <v>9</v>
      </c>
      <c r="B12" s="9" t="s">
        <v>238</v>
      </c>
      <c r="C12" s="10">
        <v>78</v>
      </c>
    </row>
    <row r="13" ht="25.6" customHeight="1" spans="1:3">
      <c r="A13" s="8"/>
      <c r="B13" s="9" t="s">
        <v>509</v>
      </c>
      <c r="C13" s="10">
        <v>78</v>
      </c>
    </row>
    <row r="14" ht="25.6" customHeight="1" spans="1:3">
      <c r="A14" s="8">
        <v>10</v>
      </c>
      <c r="B14" s="9" t="s">
        <v>254</v>
      </c>
      <c r="C14" s="11"/>
    </row>
    <row r="15" ht="25.6" customHeight="1" spans="1:3">
      <c r="A15" s="8">
        <v>11</v>
      </c>
      <c r="B15" s="9" t="s">
        <v>270</v>
      </c>
      <c r="C15" s="10"/>
    </row>
    <row r="16" ht="25.6" customHeight="1" spans="1:3">
      <c r="A16" s="8">
        <v>12</v>
      </c>
      <c r="B16" s="9" t="s">
        <v>327</v>
      </c>
      <c r="C16" s="11"/>
    </row>
    <row r="17" ht="25.6" customHeight="1" spans="1:3">
      <c r="A17" s="8">
        <v>13</v>
      </c>
      <c r="B17" s="9" t="s">
        <v>510</v>
      </c>
      <c r="C17" s="10"/>
    </row>
    <row r="18" ht="25.6" customHeight="1" spans="1:3">
      <c r="A18" s="8">
        <v>14</v>
      </c>
      <c r="B18" s="9" t="s">
        <v>339</v>
      </c>
      <c r="C18" s="10"/>
    </row>
    <row r="19" ht="25.6" customHeight="1" spans="1:3">
      <c r="A19" s="8">
        <v>15</v>
      </c>
      <c r="B19" s="9" t="s">
        <v>511</v>
      </c>
      <c r="C19" s="11"/>
    </row>
    <row r="20" ht="25.6" customHeight="1" spans="1:3">
      <c r="A20" s="8">
        <v>16</v>
      </c>
      <c r="B20" s="9" t="s">
        <v>512</v>
      </c>
      <c r="C20" s="11"/>
    </row>
    <row r="21" ht="25.6" customHeight="1" spans="1:3">
      <c r="A21" s="8">
        <v>17</v>
      </c>
      <c r="B21" s="9" t="s">
        <v>345</v>
      </c>
      <c r="C21" s="10"/>
    </row>
    <row r="22" ht="25.6" customHeight="1" spans="1:3">
      <c r="A22" s="8">
        <v>18</v>
      </c>
      <c r="B22" s="9" t="s">
        <v>353</v>
      </c>
      <c r="C22" s="11"/>
    </row>
    <row r="23" ht="25.6" customHeight="1" spans="1:3">
      <c r="A23" s="8">
        <v>19</v>
      </c>
      <c r="B23" s="9" t="s">
        <v>359</v>
      </c>
      <c r="C23" s="11"/>
    </row>
    <row r="24" ht="25.6" customHeight="1" spans="1:3">
      <c r="A24" s="8"/>
      <c r="B24" s="9" t="s">
        <v>503</v>
      </c>
      <c r="C24" s="12">
        <v>78</v>
      </c>
    </row>
  </sheetData>
  <mergeCells count="1">
    <mergeCell ref="A1:C1"/>
  </mergeCells>
  <pageMargins left="0.75" right="0.75" top="0.270000010728836" bottom="0.270000010728836" header="0" footer="0"/>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4"/>
  <sheetViews>
    <sheetView tabSelected="1" topLeftCell="A4" workbookViewId="0">
      <selection activeCell="A9" sqref="A9"/>
    </sheetView>
  </sheetViews>
  <sheetFormatPr defaultColWidth="10" defaultRowHeight="13.5"/>
  <cols>
    <col min="1" max="1" width="160" customWidth="1"/>
    <col min="2" max="2" width="9.775" customWidth="1"/>
  </cols>
  <sheetData>
    <row r="1" ht="37" customHeight="1" spans="1:1">
      <c r="A1" s="1" t="s">
        <v>555</v>
      </c>
    </row>
    <row r="2" ht="33.15" customHeight="1" spans="1:1">
      <c r="A2" s="2" t="s">
        <v>556</v>
      </c>
    </row>
    <row r="3" ht="34.65" customHeight="1" spans="1:1">
      <c r="A3" s="3" t="s">
        <v>557</v>
      </c>
    </row>
    <row r="4" ht="25.6" customHeight="1" spans="1:1">
      <c r="A4" s="2" t="s">
        <v>558</v>
      </c>
    </row>
    <row r="5" ht="25.6" customHeight="1" spans="1:1">
      <c r="A5" s="3" t="s">
        <v>559</v>
      </c>
    </row>
    <row r="6" ht="25.6" customHeight="1" spans="1:1">
      <c r="A6" s="2" t="s">
        <v>560</v>
      </c>
    </row>
    <row r="7" ht="52" customHeight="1" spans="1:1">
      <c r="A7" s="3" t="s">
        <v>561</v>
      </c>
    </row>
    <row r="8" ht="25.6" customHeight="1" spans="1:1">
      <c r="A8" s="2" t="s">
        <v>562</v>
      </c>
    </row>
    <row r="9" ht="49.7" customHeight="1" spans="1:1">
      <c r="A9" s="3" t="s">
        <v>563</v>
      </c>
    </row>
    <row r="10" ht="51.25" customHeight="1" spans="1:1">
      <c r="A10" s="3" t="s">
        <v>564</v>
      </c>
    </row>
    <row r="11" ht="39.9" customHeight="1" spans="1:1">
      <c r="A11" s="3" t="s">
        <v>565</v>
      </c>
    </row>
    <row r="12" ht="43.7" customHeight="1" spans="1:1">
      <c r="A12" s="3" t="s">
        <v>566</v>
      </c>
    </row>
    <row r="13" ht="30.15" customHeight="1" spans="1:1">
      <c r="A13" s="2" t="s">
        <v>567</v>
      </c>
    </row>
    <row r="14" ht="46.7" customHeight="1" spans="1:1">
      <c r="A14" s="3" t="s">
        <v>568</v>
      </c>
    </row>
  </sheetData>
  <pageMargins left="0.75" right="0.75" top="0.270000010728836" bottom="0.270000010728836" header="0" footer="0"/>
  <pageSetup paperSize="9" scale="82"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9"/>
  <sheetViews>
    <sheetView workbookViewId="0">
      <pane ySplit="3" topLeftCell="A166" activePane="bottomLeft" state="frozen"/>
      <selection/>
      <selection pane="bottomLeft" activeCell="D174" sqref="D174:D178"/>
    </sheetView>
  </sheetViews>
  <sheetFormatPr defaultColWidth="10" defaultRowHeight="13.5" outlineLevelCol="5"/>
  <cols>
    <col min="1" max="1" width="11.8083333333333" customWidth="1"/>
    <col min="2" max="2" width="40.0083333333333" customWidth="1"/>
    <col min="3" max="4" width="16.4083333333333" customWidth="1"/>
    <col min="5" max="6" width="17.4333333333333" customWidth="1"/>
    <col min="7" max="7" width="12.8166666666667" customWidth="1"/>
    <col min="8" max="8" width="14" customWidth="1"/>
    <col min="9" max="9" width="9.775" customWidth="1"/>
  </cols>
  <sheetData>
    <row r="1" ht="39.85" customHeight="1" spans="1:6">
      <c r="A1" s="76" t="s">
        <v>3</v>
      </c>
      <c r="B1" s="76"/>
      <c r="C1" s="76"/>
      <c r="D1" s="76"/>
      <c r="E1" s="76"/>
      <c r="F1" s="76"/>
    </row>
    <row r="2" ht="22.75" customHeight="1" spans="1:6">
      <c r="A2" s="77"/>
      <c r="C2" s="77"/>
      <c r="D2" s="77"/>
      <c r="F2" s="78" t="s">
        <v>28</v>
      </c>
    </row>
    <row r="3" ht="34.15" customHeight="1" spans="1:6">
      <c r="A3" s="79" t="s">
        <v>40</v>
      </c>
      <c r="B3" s="79" t="s">
        <v>41</v>
      </c>
      <c r="C3" s="79" t="s">
        <v>30</v>
      </c>
      <c r="D3" s="79" t="s">
        <v>31</v>
      </c>
      <c r="E3" s="79" t="s">
        <v>32</v>
      </c>
      <c r="F3" s="79" t="s">
        <v>33</v>
      </c>
    </row>
    <row r="4" ht="25.6" customHeight="1" spans="1:6">
      <c r="A4" s="80" t="s">
        <v>42</v>
      </c>
      <c r="B4" s="80" t="s">
        <v>43</v>
      </c>
      <c r="C4" s="81">
        <v>3576.32</v>
      </c>
      <c r="D4" s="81">
        <v>3509.830366</v>
      </c>
      <c r="E4" s="81">
        <v>3509.830366</v>
      </c>
      <c r="F4" s="82">
        <v>1</v>
      </c>
    </row>
    <row r="5" ht="25.6" customHeight="1" spans="1:6">
      <c r="A5" s="80" t="s">
        <v>44</v>
      </c>
      <c r="B5" s="80" t="s">
        <v>45</v>
      </c>
      <c r="C5" s="81">
        <v>28.85</v>
      </c>
      <c r="D5" s="81">
        <v>37.788768</v>
      </c>
      <c r="E5" s="81">
        <v>37.788768</v>
      </c>
      <c r="F5" s="82">
        <v>1</v>
      </c>
    </row>
    <row r="6" ht="25.6" customHeight="1" spans="1:6">
      <c r="A6" s="80" t="s">
        <v>46</v>
      </c>
      <c r="B6" s="80" t="s">
        <v>47</v>
      </c>
      <c r="C6" s="81">
        <v>8.5</v>
      </c>
      <c r="D6" s="81">
        <v>8.3</v>
      </c>
      <c r="E6" s="81">
        <v>8.3</v>
      </c>
      <c r="F6" s="82">
        <v>1</v>
      </c>
    </row>
    <row r="7" ht="25.6" customHeight="1" spans="1:6">
      <c r="A7" s="80" t="s">
        <v>48</v>
      </c>
      <c r="B7" s="80" t="s">
        <v>49</v>
      </c>
      <c r="C7" s="81">
        <v>18.5</v>
      </c>
      <c r="D7" s="81">
        <v>18.698768</v>
      </c>
      <c r="E7" s="81">
        <v>18.698768</v>
      </c>
      <c r="F7" s="82">
        <v>1</v>
      </c>
    </row>
    <row r="8" ht="25.6" customHeight="1" spans="1:6">
      <c r="A8" s="80" t="s">
        <v>50</v>
      </c>
      <c r="B8" s="80" t="s">
        <v>51</v>
      </c>
      <c r="C8" s="81">
        <v>1.85</v>
      </c>
      <c r="D8" s="81">
        <v>10.79</v>
      </c>
      <c r="E8" s="81">
        <v>10.79</v>
      </c>
      <c r="F8" s="82">
        <v>1</v>
      </c>
    </row>
    <row r="9" ht="25.6" customHeight="1" spans="1:6">
      <c r="A9" s="80" t="s">
        <v>52</v>
      </c>
      <c r="B9" s="80" t="s">
        <v>53</v>
      </c>
      <c r="C9" s="81">
        <v>2181.22</v>
      </c>
      <c r="D9" s="81">
        <v>2235.156369</v>
      </c>
      <c r="E9" s="81">
        <v>2235.156369</v>
      </c>
      <c r="F9" s="82">
        <v>1</v>
      </c>
    </row>
    <row r="10" ht="25.6" customHeight="1" spans="1:6">
      <c r="A10" s="80" t="s">
        <v>54</v>
      </c>
      <c r="B10" s="80" t="s">
        <v>55</v>
      </c>
      <c r="C10" s="81">
        <v>2181.22</v>
      </c>
      <c r="D10" s="81">
        <v>2235.156369</v>
      </c>
      <c r="E10" s="81">
        <v>2235.156369</v>
      </c>
      <c r="F10" s="82">
        <v>1</v>
      </c>
    </row>
    <row r="11" ht="25.6" customHeight="1" spans="1:6">
      <c r="A11" s="80" t="s">
        <v>56</v>
      </c>
      <c r="B11" s="80" t="s">
        <v>57</v>
      </c>
      <c r="C11" s="81">
        <v>44.03</v>
      </c>
      <c r="D11" s="81">
        <v>35.960355</v>
      </c>
      <c r="E11" s="81">
        <v>35.960355</v>
      </c>
      <c r="F11" s="82">
        <v>1</v>
      </c>
    </row>
    <row r="12" ht="25.6" customHeight="1" spans="1:6">
      <c r="A12" s="80" t="s">
        <v>58</v>
      </c>
      <c r="B12" s="80" t="s">
        <v>59</v>
      </c>
      <c r="C12" s="81">
        <v>9.03</v>
      </c>
      <c r="D12" s="81">
        <v>9.019186</v>
      </c>
      <c r="E12" s="81">
        <v>9.019186</v>
      </c>
      <c r="F12" s="82">
        <v>1</v>
      </c>
    </row>
    <row r="13" ht="25.6" customHeight="1" spans="1:6">
      <c r="A13" s="80" t="s">
        <v>60</v>
      </c>
      <c r="B13" s="80" t="s">
        <v>61</v>
      </c>
      <c r="C13" s="81">
        <v>35</v>
      </c>
      <c r="D13" s="81">
        <v>26.941169</v>
      </c>
      <c r="E13" s="81">
        <v>26.941169</v>
      </c>
      <c r="F13" s="82">
        <v>1</v>
      </c>
    </row>
    <row r="14" ht="25.6" customHeight="1" spans="1:6">
      <c r="A14" s="80" t="s">
        <v>62</v>
      </c>
      <c r="B14" s="80" t="s">
        <v>63</v>
      </c>
      <c r="C14" s="81">
        <v>344.7</v>
      </c>
      <c r="D14" s="81">
        <v>358.735431</v>
      </c>
      <c r="E14" s="81">
        <v>358.735431</v>
      </c>
      <c r="F14" s="82">
        <v>1</v>
      </c>
    </row>
    <row r="15" ht="25.6" customHeight="1" spans="1:6">
      <c r="A15" s="80" t="s">
        <v>64</v>
      </c>
      <c r="B15" s="80" t="s">
        <v>65</v>
      </c>
      <c r="C15" s="81">
        <v>344.7</v>
      </c>
      <c r="D15" s="81">
        <v>358.735431</v>
      </c>
      <c r="E15" s="81">
        <v>358.735431</v>
      </c>
      <c r="F15" s="82">
        <v>1</v>
      </c>
    </row>
    <row r="16" ht="25.6" customHeight="1" spans="1:6">
      <c r="A16" s="80" t="s">
        <v>66</v>
      </c>
      <c r="B16" s="80" t="s">
        <v>67</v>
      </c>
      <c r="C16" s="81">
        <v>12.32</v>
      </c>
      <c r="D16" s="81">
        <v>22.809715</v>
      </c>
      <c r="E16" s="81">
        <v>22.809715</v>
      </c>
      <c r="F16" s="82">
        <v>1</v>
      </c>
    </row>
    <row r="17" ht="25.6" customHeight="1" spans="1:6">
      <c r="A17" s="80" t="s">
        <v>68</v>
      </c>
      <c r="B17" s="80" t="s">
        <v>55</v>
      </c>
      <c r="C17" s="81">
        <v>11.1</v>
      </c>
      <c r="D17" s="81">
        <v>7.818515</v>
      </c>
      <c r="E17" s="81">
        <v>7.818515</v>
      </c>
      <c r="F17" s="82">
        <v>1</v>
      </c>
    </row>
    <row r="18" ht="25.6" customHeight="1" spans="1:6">
      <c r="A18" s="80" t="s">
        <v>69</v>
      </c>
      <c r="B18" s="80" t="s">
        <v>70</v>
      </c>
      <c r="C18" s="81">
        <v>1.22</v>
      </c>
      <c r="D18" s="81">
        <v>14.9912</v>
      </c>
      <c r="E18" s="81">
        <v>14.9912</v>
      </c>
      <c r="F18" s="82">
        <v>1</v>
      </c>
    </row>
    <row r="19" ht="25.6" customHeight="1" spans="1:6">
      <c r="A19" s="80" t="s">
        <v>71</v>
      </c>
      <c r="B19" s="80" t="s">
        <v>72</v>
      </c>
      <c r="C19" s="81">
        <v>127.76</v>
      </c>
      <c r="D19" s="81">
        <v>32.594397</v>
      </c>
      <c r="E19" s="81">
        <v>32.594397</v>
      </c>
      <c r="F19" s="82">
        <v>1</v>
      </c>
    </row>
    <row r="20" ht="25.6" customHeight="1" spans="1:6">
      <c r="A20" s="80" t="s">
        <v>73</v>
      </c>
      <c r="B20" s="80" t="s">
        <v>55</v>
      </c>
      <c r="C20" s="81">
        <v>18.2</v>
      </c>
      <c r="D20" s="81">
        <v>11.535953</v>
      </c>
      <c r="E20" s="81">
        <v>11.535953</v>
      </c>
      <c r="F20" s="82">
        <v>1</v>
      </c>
    </row>
    <row r="21" ht="25.6" customHeight="1" spans="1:6">
      <c r="A21" s="80" t="s">
        <v>74</v>
      </c>
      <c r="B21" s="80" t="s">
        <v>75</v>
      </c>
      <c r="C21" s="81">
        <v>109.56</v>
      </c>
      <c r="D21" s="81">
        <v>21.058444</v>
      </c>
      <c r="E21" s="81">
        <v>21.058444</v>
      </c>
      <c r="F21" s="82">
        <v>1</v>
      </c>
    </row>
    <row r="22" ht="25.6" customHeight="1" spans="1:6">
      <c r="A22" s="80" t="s">
        <v>76</v>
      </c>
      <c r="B22" s="80" t="s">
        <v>77</v>
      </c>
      <c r="C22" s="81">
        <v>463.47</v>
      </c>
      <c r="D22" s="81">
        <v>427.893988</v>
      </c>
      <c r="E22" s="81">
        <v>427.893988</v>
      </c>
      <c r="F22" s="82">
        <v>1</v>
      </c>
    </row>
    <row r="23" ht="25.6" customHeight="1" spans="1:6">
      <c r="A23" s="80" t="s">
        <v>78</v>
      </c>
      <c r="B23" s="80" t="s">
        <v>79</v>
      </c>
      <c r="C23" s="81">
        <v>439.47</v>
      </c>
      <c r="D23" s="81">
        <v>405.377764</v>
      </c>
      <c r="E23" s="81">
        <v>405.377764</v>
      </c>
      <c r="F23" s="82">
        <v>1</v>
      </c>
    </row>
    <row r="24" ht="25.6" customHeight="1" spans="1:6">
      <c r="A24" s="80" t="s">
        <v>80</v>
      </c>
      <c r="B24" s="80" t="s">
        <v>77</v>
      </c>
      <c r="C24" s="81">
        <v>24</v>
      </c>
      <c r="D24" s="81">
        <v>22.516224</v>
      </c>
      <c r="E24" s="81">
        <v>22.516224</v>
      </c>
      <c r="F24" s="82">
        <v>1</v>
      </c>
    </row>
    <row r="25" ht="25.6" customHeight="1" spans="1:6">
      <c r="A25" s="80" t="s">
        <v>81</v>
      </c>
      <c r="B25" s="80" t="s">
        <v>82</v>
      </c>
      <c r="C25" s="81"/>
      <c r="D25" s="81">
        <v>15.744</v>
      </c>
      <c r="E25" s="81">
        <v>15.744</v>
      </c>
      <c r="F25" s="82">
        <v>1</v>
      </c>
    </row>
    <row r="26" ht="25.6" customHeight="1" spans="1:6">
      <c r="A26" s="80" t="s">
        <v>83</v>
      </c>
      <c r="B26" s="80" t="s">
        <v>84</v>
      </c>
      <c r="C26" s="81"/>
      <c r="D26" s="81">
        <v>15.744</v>
      </c>
      <c r="E26" s="81">
        <v>15.744</v>
      </c>
      <c r="F26" s="82">
        <v>1</v>
      </c>
    </row>
    <row r="27" ht="25.6" customHeight="1" spans="1:6">
      <c r="A27" s="80" t="s">
        <v>85</v>
      </c>
      <c r="B27" s="80" t="s">
        <v>86</v>
      </c>
      <c r="C27" s="81">
        <v>373.97</v>
      </c>
      <c r="D27" s="81">
        <v>343.147343</v>
      </c>
      <c r="E27" s="81">
        <v>343.147343</v>
      </c>
      <c r="F27" s="82">
        <v>1</v>
      </c>
    </row>
    <row r="28" ht="25.6" customHeight="1" spans="1:6">
      <c r="A28" s="80" t="s">
        <v>87</v>
      </c>
      <c r="B28" s="80" t="s">
        <v>86</v>
      </c>
      <c r="C28" s="81">
        <v>373.97</v>
      </c>
      <c r="D28" s="81">
        <v>343.147343</v>
      </c>
      <c r="E28" s="81">
        <v>343.147343</v>
      </c>
      <c r="F28" s="82">
        <v>1</v>
      </c>
    </row>
    <row r="29" ht="25.6" customHeight="1" spans="1:6">
      <c r="A29" s="80" t="s">
        <v>88</v>
      </c>
      <c r="B29" s="80" t="s">
        <v>89</v>
      </c>
      <c r="C29" s="81">
        <v>73</v>
      </c>
      <c r="D29" s="81">
        <v>65.7341</v>
      </c>
      <c r="E29" s="81">
        <v>65.7341</v>
      </c>
      <c r="F29" s="82">
        <v>1</v>
      </c>
    </row>
    <row r="30" ht="25.6" customHeight="1" spans="1:6">
      <c r="A30" s="80" t="s">
        <v>90</v>
      </c>
      <c r="B30" s="80" t="s">
        <v>91</v>
      </c>
      <c r="C30" s="81">
        <v>20</v>
      </c>
      <c r="D30" s="81">
        <v>20</v>
      </c>
      <c r="E30" s="81">
        <v>20</v>
      </c>
      <c r="F30" s="82">
        <v>1</v>
      </c>
    </row>
    <row r="31" ht="25.6" customHeight="1" spans="1:6">
      <c r="A31" s="80" t="s">
        <v>92</v>
      </c>
      <c r="B31" s="80" t="s">
        <v>93</v>
      </c>
      <c r="C31" s="81">
        <v>20</v>
      </c>
      <c r="D31" s="81">
        <v>20</v>
      </c>
      <c r="E31" s="81">
        <v>20</v>
      </c>
      <c r="F31" s="82">
        <v>1</v>
      </c>
    </row>
    <row r="32" ht="25.6" customHeight="1" spans="1:6">
      <c r="A32" s="80" t="s">
        <v>94</v>
      </c>
      <c r="B32" s="80" t="s">
        <v>95</v>
      </c>
      <c r="C32" s="81">
        <v>53</v>
      </c>
      <c r="D32" s="81">
        <v>45.7341</v>
      </c>
      <c r="E32" s="81">
        <v>45.7341</v>
      </c>
      <c r="F32" s="82">
        <v>1</v>
      </c>
    </row>
    <row r="33" ht="25.6" customHeight="1" spans="1:6">
      <c r="A33" s="80" t="s">
        <v>96</v>
      </c>
      <c r="B33" s="80" t="s">
        <v>95</v>
      </c>
      <c r="C33" s="81">
        <v>53</v>
      </c>
      <c r="D33" s="81">
        <v>45.7341</v>
      </c>
      <c r="E33" s="81">
        <v>45.7341</v>
      </c>
      <c r="F33" s="82">
        <v>1</v>
      </c>
    </row>
    <row r="34" ht="25.6" customHeight="1" spans="1:6">
      <c r="A34" s="80" t="s">
        <v>97</v>
      </c>
      <c r="B34" s="80" t="s">
        <v>98</v>
      </c>
      <c r="C34" s="81">
        <v>561</v>
      </c>
      <c r="D34" s="81">
        <v>561</v>
      </c>
      <c r="E34" s="81">
        <v>561</v>
      </c>
      <c r="F34" s="82">
        <v>1</v>
      </c>
    </row>
    <row r="35" ht="25.6" customHeight="1" spans="1:6">
      <c r="A35" s="80" t="s">
        <v>99</v>
      </c>
      <c r="B35" s="80" t="s">
        <v>100</v>
      </c>
      <c r="C35" s="81">
        <v>561</v>
      </c>
      <c r="D35" s="81">
        <v>561</v>
      </c>
      <c r="E35" s="81">
        <v>561</v>
      </c>
      <c r="F35" s="82">
        <v>1</v>
      </c>
    </row>
    <row r="36" ht="25.6" customHeight="1" spans="1:6">
      <c r="A36" s="80" t="s">
        <v>101</v>
      </c>
      <c r="B36" s="80" t="s">
        <v>100</v>
      </c>
      <c r="C36" s="81">
        <v>561</v>
      </c>
      <c r="D36" s="81">
        <v>561</v>
      </c>
      <c r="E36" s="81">
        <v>561</v>
      </c>
      <c r="F36" s="82">
        <v>1</v>
      </c>
    </row>
    <row r="37" ht="25.6" customHeight="1" spans="1:6">
      <c r="A37" s="80" t="s">
        <v>102</v>
      </c>
      <c r="B37" s="80" t="s">
        <v>103</v>
      </c>
      <c r="C37" s="81">
        <v>601.99</v>
      </c>
      <c r="D37" s="81">
        <v>491.170312</v>
      </c>
      <c r="E37" s="81">
        <v>491.170312</v>
      </c>
      <c r="F37" s="82">
        <v>1</v>
      </c>
    </row>
    <row r="38" ht="25.6" customHeight="1" spans="1:6">
      <c r="A38" s="80" t="s">
        <v>104</v>
      </c>
      <c r="B38" s="80" t="s">
        <v>105</v>
      </c>
      <c r="C38" s="81">
        <v>276.2</v>
      </c>
      <c r="D38" s="81">
        <v>163.49975</v>
      </c>
      <c r="E38" s="81">
        <v>163.49975</v>
      </c>
      <c r="F38" s="82">
        <v>1</v>
      </c>
    </row>
    <row r="39" ht="25.6" customHeight="1" spans="1:6">
      <c r="A39" s="80" t="s">
        <v>106</v>
      </c>
      <c r="B39" s="80" t="s">
        <v>107</v>
      </c>
      <c r="C39" s="81">
        <v>35</v>
      </c>
      <c r="D39" s="81">
        <v>33.73075</v>
      </c>
      <c r="E39" s="81">
        <v>33.73075</v>
      </c>
      <c r="F39" s="82">
        <v>1</v>
      </c>
    </row>
    <row r="40" ht="25.6" customHeight="1" spans="1:6">
      <c r="A40" s="80" t="s">
        <v>108</v>
      </c>
      <c r="B40" s="80" t="s">
        <v>109</v>
      </c>
      <c r="C40" s="81">
        <v>241.2</v>
      </c>
      <c r="D40" s="81">
        <v>129.769</v>
      </c>
      <c r="E40" s="81">
        <v>129.769</v>
      </c>
      <c r="F40" s="82">
        <v>1</v>
      </c>
    </row>
    <row r="41" ht="25.6" customHeight="1" spans="1:6">
      <c r="A41" s="80" t="s">
        <v>110</v>
      </c>
      <c r="B41" s="80" t="s">
        <v>111</v>
      </c>
      <c r="C41" s="81">
        <v>37.5</v>
      </c>
      <c r="D41" s="81">
        <v>35.510668</v>
      </c>
      <c r="E41" s="81">
        <v>35.510668</v>
      </c>
      <c r="F41" s="82">
        <v>1</v>
      </c>
    </row>
    <row r="42" ht="25.6" customHeight="1" spans="1:6">
      <c r="A42" s="80" t="s">
        <v>112</v>
      </c>
      <c r="B42" s="80" t="s">
        <v>113</v>
      </c>
      <c r="C42" s="81">
        <v>37.5</v>
      </c>
      <c r="D42" s="81">
        <v>35.510668</v>
      </c>
      <c r="E42" s="81">
        <v>35.510668</v>
      </c>
      <c r="F42" s="82">
        <v>1</v>
      </c>
    </row>
    <row r="43" ht="25.6" customHeight="1" spans="1:6">
      <c r="A43" s="80" t="s">
        <v>114</v>
      </c>
      <c r="B43" s="80" t="s">
        <v>115</v>
      </c>
      <c r="C43" s="81"/>
      <c r="D43" s="81">
        <v>9.63</v>
      </c>
      <c r="E43" s="81">
        <v>9.63</v>
      </c>
      <c r="F43" s="82">
        <v>1</v>
      </c>
    </row>
    <row r="44" ht="25.6" customHeight="1" spans="1:6">
      <c r="A44" s="80" t="s">
        <v>116</v>
      </c>
      <c r="B44" s="80" t="s">
        <v>117</v>
      </c>
      <c r="C44" s="81"/>
      <c r="D44" s="81">
        <v>9.63</v>
      </c>
      <c r="E44" s="81">
        <v>9.63</v>
      </c>
      <c r="F44" s="82">
        <v>1</v>
      </c>
    </row>
    <row r="45" ht="25.6" customHeight="1" spans="1:6">
      <c r="A45" s="80" t="s">
        <v>118</v>
      </c>
      <c r="B45" s="80" t="s">
        <v>119</v>
      </c>
      <c r="C45" s="81">
        <v>288.29</v>
      </c>
      <c r="D45" s="81">
        <v>282.529894</v>
      </c>
      <c r="E45" s="81">
        <v>282.529894</v>
      </c>
      <c r="F45" s="82">
        <v>1</v>
      </c>
    </row>
    <row r="46" ht="25.6" customHeight="1" spans="1:6">
      <c r="A46" s="80" t="s">
        <v>120</v>
      </c>
      <c r="B46" s="80" t="s">
        <v>119</v>
      </c>
      <c r="C46" s="81">
        <v>288.29</v>
      </c>
      <c r="D46" s="81">
        <v>282.529894</v>
      </c>
      <c r="E46" s="81">
        <v>282.529894</v>
      </c>
      <c r="F46" s="82">
        <v>1</v>
      </c>
    </row>
    <row r="47" ht="25.6" customHeight="1" spans="1:6">
      <c r="A47" s="80" t="s">
        <v>121</v>
      </c>
      <c r="B47" s="80" t="s">
        <v>122</v>
      </c>
      <c r="C47" s="81">
        <v>15642.21</v>
      </c>
      <c r="D47" s="81">
        <v>11997.240733</v>
      </c>
      <c r="E47" s="81">
        <v>11997.240733</v>
      </c>
      <c r="F47" s="82">
        <v>1</v>
      </c>
    </row>
    <row r="48" ht="25.6" customHeight="1" spans="1:6">
      <c r="A48" s="80" t="s">
        <v>123</v>
      </c>
      <c r="B48" s="80" t="s">
        <v>124</v>
      </c>
      <c r="C48" s="81">
        <v>0.15</v>
      </c>
      <c r="D48" s="81"/>
      <c r="E48" s="81"/>
      <c r="F48" s="82"/>
    </row>
    <row r="49" ht="25.6" customHeight="1" spans="1:6">
      <c r="A49" s="80" t="s">
        <v>125</v>
      </c>
      <c r="B49" s="80" t="s">
        <v>126</v>
      </c>
      <c r="C49" s="81">
        <v>0.15</v>
      </c>
      <c r="D49" s="81"/>
      <c r="E49" s="81"/>
      <c r="F49" s="82"/>
    </row>
    <row r="50" ht="25.6" customHeight="1" spans="1:6">
      <c r="A50" s="80" t="s">
        <v>127</v>
      </c>
      <c r="B50" s="80" t="s">
        <v>128</v>
      </c>
      <c r="C50" s="81">
        <v>1050.94</v>
      </c>
      <c r="D50" s="81">
        <v>907.160926</v>
      </c>
      <c r="E50" s="81">
        <v>907.160926</v>
      </c>
      <c r="F50" s="82">
        <v>1</v>
      </c>
    </row>
    <row r="51" ht="25.6" customHeight="1" spans="1:6">
      <c r="A51" s="80" t="s">
        <v>129</v>
      </c>
      <c r="B51" s="80" t="s">
        <v>130</v>
      </c>
      <c r="C51" s="81">
        <v>385.3</v>
      </c>
      <c r="D51" s="81">
        <v>285</v>
      </c>
      <c r="E51" s="81">
        <v>285</v>
      </c>
      <c r="F51" s="82">
        <v>1</v>
      </c>
    </row>
    <row r="52" ht="25.6" customHeight="1" spans="1:6">
      <c r="A52" s="80" t="s">
        <v>131</v>
      </c>
      <c r="B52" s="80" t="s">
        <v>132</v>
      </c>
      <c r="C52" s="81">
        <v>665.64</v>
      </c>
      <c r="D52" s="81">
        <v>622.160926</v>
      </c>
      <c r="E52" s="81">
        <v>622.160926</v>
      </c>
      <c r="F52" s="82">
        <v>1</v>
      </c>
    </row>
    <row r="53" ht="25.6" customHeight="1" spans="1:6">
      <c r="A53" s="80" t="s">
        <v>133</v>
      </c>
      <c r="B53" s="80" t="s">
        <v>134</v>
      </c>
      <c r="C53" s="81">
        <v>1103.69</v>
      </c>
      <c r="D53" s="81">
        <v>1078.059957</v>
      </c>
      <c r="E53" s="81">
        <v>1078.059957</v>
      </c>
      <c r="F53" s="82">
        <v>1</v>
      </c>
    </row>
    <row r="54" ht="25.6" customHeight="1" spans="1:6">
      <c r="A54" s="80" t="s">
        <v>135</v>
      </c>
      <c r="B54" s="80" t="s">
        <v>136</v>
      </c>
      <c r="C54" s="81">
        <v>90.69</v>
      </c>
      <c r="D54" s="81">
        <v>87.38924</v>
      </c>
      <c r="E54" s="81">
        <v>87.38924</v>
      </c>
      <c r="F54" s="82">
        <v>1</v>
      </c>
    </row>
    <row r="55" ht="25.6" customHeight="1" spans="1:6">
      <c r="A55" s="80" t="s">
        <v>137</v>
      </c>
      <c r="B55" s="80" t="s">
        <v>138</v>
      </c>
      <c r="C55" s="81">
        <v>173.63</v>
      </c>
      <c r="D55" s="81">
        <v>169.66745</v>
      </c>
      <c r="E55" s="81">
        <v>169.66745</v>
      </c>
      <c r="F55" s="82">
        <v>1</v>
      </c>
    </row>
    <row r="56" ht="25.6" customHeight="1" spans="1:6">
      <c r="A56" s="80" t="s">
        <v>139</v>
      </c>
      <c r="B56" s="80" t="s">
        <v>140</v>
      </c>
      <c r="C56" s="81">
        <v>559.49</v>
      </c>
      <c r="D56" s="81">
        <v>546.394596</v>
      </c>
      <c r="E56" s="81">
        <v>546.394596</v>
      </c>
      <c r="F56" s="82">
        <v>1</v>
      </c>
    </row>
    <row r="57" ht="25.6" customHeight="1" spans="1:6">
      <c r="A57" s="80" t="s">
        <v>141</v>
      </c>
      <c r="B57" s="80" t="s">
        <v>142</v>
      </c>
      <c r="C57" s="81">
        <v>279.88</v>
      </c>
      <c r="D57" s="81">
        <v>273.108671</v>
      </c>
      <c r="E57" s="81">
        <v>273.108671</v>
      </c>
      <c r="F57" s="82">
        <v>1</v>
      </c>
    </row>
    <row r="58" ht="25.6" customHeight="1" spans="1:6">
      <c r="A58" s="80" t="s">
        <v>143</v>
      </c>
      <c r="B58" s="80" t="s">
        <v>144</v>
      </c>
      <c r="C58" s="81"/>
      <c r="D58" s="81">
        <v>1.5</v>
      </c>
      <c r="E58" s="81">
        <v>1.5</v>
      </c>
      <c r="F58" s="82">
        <v>1</v>
      </c>
    </row>
    <row r="59" ht="25.6" customHeight="1" spans="1:6">
      <c r="A59" s="80" t="s">
        <v>145</v>
      </c>
      <c r="B59" s="80" t="s">
        <v>146</v>
      </c>
      <c r="C59" s="81">
        <v>7500.6</v>
      </c>
      <c r="D59" s="81">
        <v>5408.11626</v>
      </c>
      <c r="E59" s="81">
        <v>5408.11626</v>
      </c>
      <c r="F59" s="82">
        <v>1</v>
      </c>
    </row>
    <row r="60" ht="25.6" customHeight="1" spans="1:6">
      <c r="A60" s="80" t="s">
        <v>147</v>
      </c>
      <c r="B60" s="80" t="s">
        <v>148</v>
      </c>
      <c r="C60" s="81">
        <v>937.51</v>
      </c>
      <c r="D60" s="81">
        <v>265.25</v>
      </c>
      <c r="E60" s="81">
        <v>265.25</v>
      </c>
      <c r="F60" s="82">
        <v>1</v>
      </c>
    </row>
    <row r="61" ht="25.6" customHeight="1" spans="1:6">
      <c r="A61" s="80" t="s">
        <v>149</v>
      </c>
      <c r="B61" s="80" t="s">
        <v>150</v>
      </c>
      <c r="C61" s="81">
        <v>6563.09</v>
      </c>
      <c r="D61" s="81">
        <v>5142.86626</v>
      </c>
      <c r="E61" s="81">
        <v>5142.86626</v>
      </c>
      <c r="F61" s="82">
        <v>1</v>
      </c>
    </row>
    <row r="62" ht="25.6" customHeight="1" spans="1:6">
      <c r="A62" s="80" t="s">
        <v>151</v>
      </c>
      <c r="B62" s="80" t="s">
        <v>152</v>
      </c>
      <c r="C62" s="81">
        <v>148.29</v>
      </c>
      <c r="D62" s="81">
        <v>187.67</v>
      </c>
      <c r="E62" s="81">
        <v>187.67</v>
      </c>
      <c r="F62" s="82">
        <v>1</v>
      </c>
    </row>
    <row r="63" ht="25.6" customHeight="1" spans="1:6">
      <c r="A63" s="80" t="s">
        <v>153</v>
      </c>
      <c r="B63" s="80" t="s">
        <v>154</v>
      </c>
      <c r="C63" s="81">
        <v>8</v>
      </c>
      <c r="D63" s="81">
        <v>78.08</v>
      </c>
      <c r="E63" s="81">
        <v>78.08</v>
      </c>
      <c r="F63" s="82">
        <v>1</v>
      </c>
    </row>
    <row r="64" ht="25.6" customHeight="1" spans="1:6">
      <c r="A64" s="80" t="s">
        <v>155</v>
      </c>
      <c r="B64" s="80" t="s">
        <v>156</v>
      </c>
      <c r="C64" s="81">
        <v>20</v>
      </c>
      <c r="D64" s="81"/>
      <c r="E64" s="81"/>
      <c r="F64" s="82"/>
    </row>
    <row r="65" ht="25.6" customHeight="1" spans="1:6">
      <c r="A65" s="80" t="s">
        <v>157</v>
      </c>
      <c r="B65" s="80" t="s">
        <v>158</v>
      </c>
      <c r="C65" s="81">
        <v>60</v>
      </c>
      <c r="D65" s="81">
        <v>60</v>
      </c>
      <c r="E65" s="81">
        <v>60</v>
      </c>
      <c r="F65" s="82">
        <v>1</v>
      </c>
    </row>
    <row r="66" ht="25.6" customHeight="1" spans="1:6">
      <c r="A66" s="80" t="s">
        <v>159</v>
      </c>
      <c r="B66" s="80" t="s">
        <v>160</v>
      </c>
      <c r="C66" s="81">
        <v>60.29</v>
      </c>
      <c r="D66" s="81">
        <v>49.59</v>
      </c>
      <c r="E66" s="81">
        <v>49.59</v>
      </c>
      <c r="F66" s="82">
        <v>1</v>
      </c>
    </row>
    <row r="67" ht="25.6" customHeight="1" spans="1:6">
      <c r="A67" s="80" t="s">
        <v>161</v>
      </c>
      <c r="B67" s="80" t="s">
        <v>162</v>
      </c>
      <c r="C67" s="81">
        <v>7.49</v>
      </c>
      <c r="D67" s="81"/>
      <c r="E67" s="81"/>
      <c r="F67" s="82"/>
    </row>
    <row r="68" ht="25.6" customHeight="1" spans="1:6">
      <c r="A68" s="80" t="s">
        <v>163</v>
      </c>
      <c r="B68" s="80" t="s">
        <v>164</v>
      </c>
      <c r="C68" s="81">
        <v>7.49</v>
      </c>
      <c r="D68" s="81"/>
      <c r="E68" s="81"/>
      <c r="F68" s="82"/>
    </row>
    <row r="69" ht="25.6" customHeight="1" spans="1:6">
      <c r="A69" s="80" t="s">
        <v>165</v>
      </c>
      <c r="B69" s="80" t="s">
        <v>166</v>
      </c>
      <c r="C69" s="81">
        <v>3218.81</v>
      </c>
      <c r="D69" s="81">
        <v>2126.65</v>
      </c>
      <c r="E69" s="81">
        <v>2126.65</v>
      </c>
      <c r="F69" s="82">
        <v>1</v>
      </c>
    </row>
    <row r="70" ht="25.6" customHeight="1" spans="1:6">
      <c r="A70" s="80" t="s">
        <v>167</v>
      </c>
      <c r="B70" s="80" t="s">
        <v>168</v>
      </c>
      <c r="C70" s="81">
        <v>564</v>
      </c>
      <c r="D70" s="81">
        <v>537.4811</v>
      </c>
      <c r="E70" s="81">
        <v>537.4811</v>
      </c>
      <c r="F70" s="82">
        <v>1</v>
      </c>
    </row>
    <row r="71" ht="25.6" customHeight="1" spans="1:6">
      <c r="A71" s="80" t="s">
        <v>169</v>
      </c>
      <c r="B71" s="80" t="s">
        <v>170</v>
      </c>
      <c r="C71" s="81">
        <v>2647.08</v>
      </c>
      <c r="D71" s="81">
        <v>1588.1349</v>
      </c>
      <c r="E71" s="81">
        <v>1588.1349</v>
      </c>
      <c r="F71" s="82">
        <v>1</v>
      </c>
    </row>
    <row r="72" ht="25.6" customHeight="1" spans="1:6">
      <c r="A72" s="80" t="s">
        <v>171</v>
      </c>
      <c r="B72" s="80" t="s">
        <v>172</v>
      </c>
      <c r="C72" s="81">
        <v>7.73</v>
      </c>
      <c r="D72" s="81">
        <v>1.034</v>
      </c>
      <c r="E72" s="81">
        <v>1.034</v>
      </c>
      <c r="F72" s="82">
        <v>1</v>
      </c>
    </row>
    <row r="73" ht="25.6" customHeight="1" spans="1:6">
      <c r="A73" s="80" t="s">
        <v>173</v>
      </c>
      <c r="B73" s="80" t="s">
        <v>174</v>
      </c>
      <c r="C73" s="81">
        <v>920.29</v>
      </c>
      <c r="D73" s="81">
        <v>691.02068</v>
      </c>
      <c r="E73" s="81">
        <v>691.02068</v>
      </c>
      <c r="F73" s="82">
        <v>1</v>
      </c>
    </row>
    <row r="74" ht="25.6" customHeight="1" spans="1:6">
      <c r="A74" s="80" t="s">
        <v>175</v>
      </c>
      <c r="B74" s="80" t="s">
        <v>176</v>
      </c>
      <c r="C74" s="81">
        <v>10.04</v>
      </c>
      <c r="D74" s="81">
        <v>6.2799</v>
      </c>
      <c r="E74" s="81">
        <v>6.2799</v>
      </c>
      <c r="F74" s="82">
        <v>1</v>
      </c>
    </row>
    <row r="75" ht="25.6" customHeight="1" spans="1:6">
      <c r="A75" s="80" t="s">
        <v>177</v>
      </c>
      <c r="B75" s="80" t="s">
        <v>178</v>
      </c>
      <c r="C75" s="81">
        <v>460.43</v>
      </c>
      <c r="D75" s="81">
        <v>298.3785</v>
      </c>
      <c r="E75" s="81">
        <v>298.3785</v>
      </c>
      <c r="F75" s="82">
        <v>1</v>
      </c>
    </row>
    <row r="76" ht="25.6" customHeight="1" spans="1:6">
      <c r="A76" s="80" t="s">
        <v>179</v>
      </c>
      <c r="B76" s="80" t="s">
        <v>180</v>
      </c>
      <c r="C76" s="81">
        <v>449.82</v>
      </c>
      <c r="D76" s="81">
        <v>386.36228</v>
      </c>
      <c r="E76" s="81">
        <v>386.36228</v>
      </c>
      <c r="F76" s="82">
        <v>1</v>
      </c>
    </row>
    <row r="77" ht="25.6" customHeight="1" spans="1:6">
      <c r="A77" s="80" t="s">
        <v>181</v>
      </c>
      <c r="B77" s="80" t="s">
        <v>182</v>
      </c>
      <c r="C77" s="81">
        <v>2.6</v>
      </c>
      <c r="D77" s="81"/>
      <c r="E77" s="81"/>
      <c r="F77" s="82"/>
    </row>
    <row r="78" ht="25.6" customHeight="1" spans="1:6">
      <c r="A78" s="80" t="s">
        <v>183</v>
      </c>
      <c r="B78" s="80" t="s">
        <v>126</v>
      </c>
      <c r="C78" s="81">
        <v>2.6</v>
      </c>
      <c r="D78" s="81"/>
      <c r="E78" s="81"/>
      <c r="F78" s="82"/>
    </row>
    <row r="79" ht="25.6" customHeight="1" spans="1:6">
      <c r="A79" s="80" t="s">
        <v>184</v>
      </c>
      <c r="B79" s="80" t="s">
        <v>185</v>
      </c>
      <c r="C79" s="81">
        <v>132</v>
      </c>
      <c r="D79" s="81">
        <v>106.42</v>
      </c>
      <c r="E79" s="81">
        <v>106.42</v>
      </c>
      <c r="F79" s="82">
        <v>1</v>
      </c>
    </row>
    <row r="80" ht="25.6" customHeight="1" spans="1:6">
      <c r="A80" s="80" t="s">
        <v>186</v>
      </c>
      <c r="B80" s="80" t="s">
        <v>187</v>
      </c>
      <c r="C80" s="81">
        <v>96</v>
      </c>
      <c r="D80" s="81">
        <v>94.2</v>
      </c>
      <c r="E80" s="81">
        <v>94.2</v>
      </c>
      <c r="F80" s="82">
        <v>1</v>
      </c>
    </row>
    <row r="81" ht="25.6" customHeight="1" spans="1:6">
      <c r="A81" s="80" t="s">
        <v>188</v>
      </c>
      <c r="B81" s="80" t="s">
        <v>189</v>
      </c>
      <c r="C81" s="81">
        <v>36</v>
      </c>
      <c r="D81" s="81">
        <v>12.22</v>
      </c>
      <c r="E81" s="81">
        <v>12.22</v>
      </c>
      <c r="F81" s="82">
        <v>1</v>
      </c>
    </row>
    <row r="82" ht="25.6" customHeight="1" spans="1:6">
      <c r="A82" s="80" t="s">
        <v>190</v>
      </c>
      <c r="B82" s="80" t="s">
        <v>191</v>
      </c>
      <c r="C82" s="81">
        <v>37.92</v>
      </c>
      <c r="D82" s="81">
        <v>17.55</v>
      </c>
      <c r="E82" s="81">
        <v>17.55</v>
      </c>
      <c r="F82" s="82">
        <v>1</v>
      </c>
    </row>
    <row r="83" ht="25.6" customHeight="1" spans="1:6">
      <c r="A83" s="80" t="s">
        <v>192</v>
      </c>
      <c r="B83" s="80" t="s">
        <v>193</v>
      </c>
      <c r="C83" s="81">
        <v>37.92</v>
      </c>
      <c r="D83" s="81">
        <v>17.55</v>
      </c>
      <c r="E83" s="81">
        <v>17.55</v>
      </c>
      <c r="F83" s="82">
        <v>1</v>
      </c>
    </row>
    <row r="84" ht="25.6" customHeight="1" spans="1:6">
      <c r="A84" s="80" t="s">
        <v>194</v>
      </c>
      <c r="B84" s="80" t="s">
        <v>195</v>
      </c>
      <c r="C84" s="81">
        <v>239.57</v>
      </c>
      <c r="D84" s="81">
        <v>216.592337</v>
      </c>
      <c r="E84" s="81">
        <v>216.592337</v>
      </c>
      <c r="F84" s="82">
        <v>1</v>
      </c>
    </row>
    <row r="85" ht="25.6" customHeight="1" spans="1:6">
      <c r="A85" s="80" t="s">
        <v>196</v>
      </c>
      <c r="B85" s="80" t="s">
        <v>197</v>
      </c>
      <c r="C85" s="81">
        <v>177.75</v>
      </c>
      <c r="D85" s="81">
        <v>160.336337</v>
      </c>
      <c r="E85" s="81">
        <v>160.336337</v>
      </c>
      <c r="F85" s="82">
        <v>1</v>
      </c>
    </row>
    <row r="86" ht="25.6" customHeight="1" spans="1:6">
      <c r="A86" s="80" t="s">
        <v>198</v>
      </c>
      <c r="B86" s="80" t="s">
        <v>199</v>
      </c>
      <c r="C86" s="81">
        <v>61.82</v>
      </c>
      <c r="D86" s="81">
        <v>56.256</v>
      </c>
      <c r="E86" s="81">
        <v>56.256</v>
      </c>
      <c r="F86" s="82">
        <v>1</v>
      </c>
    </row>
    <row r="87" ht="25.6" customHeight="1" spans="1:6">
      <c r="A87" s="80" t="s">
        <v>200</v>
      </c>
      <c r="B87" s="80" t="s">
        <v>201</v>
      </c>
      <c r="C87" s="81"/>
      <c r="D87" s="81">
        <v>15.9</v>
      </c>
      <c r="E87" s="81">
        <v>15.9</v>
      </c>
      <c r="F87" s="82">
        <v>1</v>
      </c>
    </row>
    <row r="88" ht="25.6" customHeight="1" spans="1:6">
      <c r="A88" s="80" t="s">
        <v>202</v>
      </c>
      <c r="B88" s="80" t="s">
        <v>203</v>
      </c>
      <c r="C88" s="81"/>
      <c r="D88" s="81">
        <v>15.9</v>
      </c>
      <c r="E88" s="81">
        <v>15.9</v>
      </c>
      <c r="F88" s="82">
        <v>1</v>
      </c>
    </row>
    <row r="89" ht="25.6" customHeight="1" spans="1:6">
      <c r="A89" s="80" t="s">
        <v>204</v>
      </c>
      <c r="B89" s="80" t="s">
        <v>205</v>
      </c>
      <c r="C89" s="81">
        <v>1279.86</v>
      </c>
      <c r="D89" s="81">
        <v>1242.100573</v>
      </c>
      <c r="E89" s="81">
        <v>1242.100573</v>
      </c>
      <c r="F89" s="82">
        <v>1</v>
      </c>
    </row>
    <row r="90" ht="25.6" customHeight="1" spans="1:6">
      <c r="A90" s="80" t="s">
        <v>206</v>
      </c>
      <c r="B90" s="80" t="s">
        <v>205</v>
      </c>
      <c r="C90" s="81">
        <v>1279.86</v>
      </c>
      <c r="D90" s="81">
        <v>1242.100573</v>
      </c>
      <c r="E90" s="81">
        <v>1242.100573</v>
      </c>
      <c r="F90" s="82">
        <v>1</v>
      </c>
    </row>
    <row r="91" ht="25.6" customHeight="1" spans="1:6">
      <c r="A91" s="80" t="s">
        <v>207</v>
      </c>
      <c r="B91" s="80" t="s">
        <v>208</v>
      </c>
      <c r="C91" s="81">
        <v>1518.06</v>
      </c>
      <c r="D91" s="81">
        <v>1485.971566</v>
      </c>
      <c r="E91" s="81">
        <v>1485.971566</v>
      </c>
      <c r="F91" s="82">
        <v>1</v>
      </c>
    </row>
    <row r="92" ht="25.6" customHeight="1" spans="1:6">
      <c r="A92" s="80" t="s">
        <v>209</v>
      </c>
      <c r="B92" s="80" t="s">
        <v>210</v>
      </c>
      <c r="C92" s="81">
        <v>124.54</v>
      </c>
      <c r="D92" s="81">
        <v>60</v>
      </c>
      <c r="E92" s="81">
        <v>60</v>
      </c>
      <c r="F92" s="82">
        <v>1</v>
      </c>
    </row>
    <row r="93" ht="25.6" customHeight="1" spans="1:6">
      <c r="A93" s="80" t="s">
        <v>211</v>
      </c>
      <c r="B93" s="80" t="s">
        <v>212</v>
      </c>
      <c r="C93" s="81">
        <v>124.54</v>
      </c>
      <c r="D93" s="81">
        <v>60</v>
      </c>
      <c r="E93" s="81">
        <v>60</v>
      </c>
      <c r="F93" s="82">
        <v>1</v>
      </c>
    </row>
    <row r="94" ht="25.6" customHeight="1" spans="1:6">
      <c r="A94" s="80" t="s">
        <v>213</v>
      </c>
      <c r="B94" s="80" t="s">
        <v>214</v>
      </c>
      <c r="C94" s="81">
        <v>580</v>
      </c>
      <c r="D94" s="81">
        <v>178.03011</v>
      </c>
      <c r="E94" s="81">
        <v>178.03011</v>
      </c>
      <c r="F94" s="82">
        <v>1</v>
      </c>
    </row>
    <row r="95" ht="25.6" customHeight="1" spans="1:6">
      <c r="A95" s="80" t="s">
        <v>215</v>
      </c>
      <c r="B95" s="80" t="s">
        <v>216</v>
      </c>
      <c r="C95" s="81">
        <v>580</v>
      </c>
      <c r="D95" s="81">
        <v>178.03011</v>
      </c>
      <c r="E95" s="81">
        <v>178.03011</v>
      </c>
      <c r="F95" s="82">
        <v>1</v>
      </c>
    </row>
    <row r="96" ht="25.6" customHeight="1" spans="1:6">
      <c r="A96" s="80" t="s">
        <v>217</v>
      </c>
      <c r="B96" s="80" t="s">
        <v>218</v>
      </c>
      <c r="C96" s="81">
        <v>60</v>
      </c>
      <c r="D96" s="81">
        <v>50.916</v>
      </c>
      <c r="E96" s="81">
        <v>50.916</v>
      </c>
      <c r="F96" s="82">
        <v>1</v>
      </c>
    </row>
    <row r="97" ht="25.6" customHeight="1" spans="1:6">
      <c r="A97" s="80" t="s">
        <v>219</v>
      </c>
      <c r="B97" s="80" t="s">
        <v>220</v>
      </c>
      <c r="C97" s="81">
        <v>60</v>
      </c>
      <c r="D97" s="81">
        <v>50.916</v>
      </c>
      <c r="E97" s="81">
        <v>50.916</v>
      </c>
      <c r="F97" s="82">
        <v>1</v>
      </c>
    </row>
    <row r="98" ht="25.6" customHeight="1" spans="1:6">
      <c r="A98" s="80" t="s">
        <v>221</v>
      </c>
      <c r="B98" s="80" t="s">
        <v>222</v>
      </c>
      <c r="C98" s="81">
        <v>358.79</v>
      </c>
      <c r="D98" s="81">
        <v>323.395855</v>
      </c>
      <c r="E98" s="81">
        <v>323.395855</v>
      </c>
      <c r="F98" s="82">
        <v>1</v>
      </c>
    </row>
    <row r="99" ht="25.6" customHeight="1" spans="1:6">
      <c r="A99" s="80" t="s">
        <v>223</v>
      </c>
      <c r="B99" s="80" t="s">
        <v>224</v>
      </c>
      <c r="C99" s="81">
        <v>116.88</v>
      </c>
      <c r="D99" s="81">
        <v>92.719031</v>
      </c>
      <c r="E99" s="81">
        <v>92.719031</v>
      </c>
      <c r="F99" s="82">
        <v>1</v>
      </c>
    </row>
    <row r="100" ht="25.6" customHeight="1" spans="1:6">
      <c r="A100" s="80" t="s">
        <v>225</v>
      </c>
      <c r="B100" s="80" t="s">
        <v>226</v>
      </c>
      <c r="C100" s="81">
        <v>241.91</v>
      </c>
      <c r="D100" s="81">
        <v>230.676824</v>
      </c>
      <c r="E100" s="81">
        <v>230.676824</v>
      </c>
      <c r="F100" s="82">
        <v>1</v>
      </c>
    </row>
    <row r="101" ht="25.6" customHeight="1" spans="1:6">
      <c r="A101" s="80" t="s">
        <v>227</v>
      </c>
      <c r="B101" s="80" t="s">
        <v>228</v>
      </c>
      <c r="C101" s="81">
        <v>382.7</v>
      </c>
      <c r="D101" s="81">
        <v>862.420301</v>
      </c>
      <c r="E101" s="81">
        <v>862.420301</v>
      </c>
      <c r="F101" s="82">
        <v>1</v>
      </c>
    </row>
    <row r="102" ht="25.6" customHeight="1" spans="1:6">
      <c r="A102" s="80" t="s">
        <v>229</v>
      </c>
      <c r="B102" s="80" t="s">
        <v>230</v>
      </c>
      <c r="C102" s="81">
        <v>382.7</v>
      </c>
      <c r="D102" s="81">
        <v>857.764001</v>
      </c>
      <c r="E102" s="81">
        <v>857.764001</v>
      </c>
      <c r="F102" s="82">
        <v>1</v>
      </c>
    </row>
    <row r="103" ht="25.6" customHeight="1" spans="1:6">
      <c r="A103" s="80" t="s">
        <v>231</v>
      </c>
      <c r="B103" s="80" t="s">
        <v>232</v>
      </c>
      <c r="C103" s="81"/>
      <c r="D103" s="81">
        <v>4.6563</v>
      </c>
      <c r="E103" s="81">
        <v>4.6563</v>
      </c>
      <c r="F103" s="82">
        <v>1</v>
      </c>
    </row>
    <row r="104" ht="25.6" customHeight="1" spans="1:6">
      <c r="A104" s="80" t="s">
        <v>233</v>
      </c>
      <c r="B104" s="80" t="s">
        <v>234</v>
      </c>
      <c r="C104" s="81">
        <v>12.03</v>
      </c>
      <c r="D104" s="81">
        <v>11.2093</v>
      </c>
      <c r="E104" s="81">
        <v>11.2093</v>
      </c>
      <c r="F104" s="82">
        <v>1</v>
      </c>
    </row>
    <row r="105" ht="25.6" customHeight="1" spans="1:6">
      <c r="A105" s="80" t="s">
        <v>235</v>
      </c>
      <c r="B105" s="80" t="s">
        <v>236</v>
      </c>
      <c r="C105" s="81">
        <v>12.03</v>
      </c>
      <c r="D105" s="81">
        <v>11.2093</v>
      </c>
      <c r="E105" s="81">
        <v>11.2093</v>
      </c>
      <c r="F105" s="82">
        <v>1</v>
      </c>
    </row>
    <row r="106" ht="25.6" customHeight="1" spans="1:6">
      <c r="A106" s="80" t="s">
        <v>237</v>
      </c>
      <c r="B106" s="80" t="s">
        <v>238</v>
      </c>
      <c r="C106" s="81">
        <v>2319.64</v>
      </c>
      <c r="D106" s="81">
        <v>2699.954513</v>
      </c>
      <c r="E106" s="81">
        <v>2699.954513</v>
      </c>
      <c r="F106" s="82">
        <v>1</v>
      </c>
    </row>
    <row r="107" ht="25.6" customHeight="1" spans="1:6">
      <c r="A107" s="80" t="s">
        <v>239</v>
      </c>
      <c r="B107" s="80" t="s">
        <v>240</v>
      </c>
      <c r="C107" s="81">
        <v>640.64</v>
      </c>
      <c r="D107" s="81">
        <v>636.568033</v>
      </c>
      <c r="E107" s="81">
        <v>636.568033</v>
      </c>
      <c r="F107" s="82">
        <v>1</v>
      </c>
    </row>
    <row r="108" ht="25.6" customHeight="1" spans="1:6">
      <c r="A108" s="80" t="s">
        <v>241</v>
      </c>
      <c r="B108" s="80" t="s">
        <v>242</v>
      </c>
      <c r="C108" s="81">
        <v>640.64</v>
      </c>
      <c r="D108" s="81">
        <v>636.568033</v>
      </c>
      <c r="E108" s="81">
        <v>636.568033</v>
      </c>
      <c r="F108" s="82">
        <v>1</v>
      </c>
    </row>
    <row r="109" ht="25.6" customHeight="1" spans="1:6">
      <c r="A109" s="80" t="s">
        <v>243</v>
      </c>
      <c r="B109" s="80" t="s">
        <v>244</v>
      </c>
      <c r="C109" s="81"/>
      <c r="D109" s="81">
        <v>317.3531</v>
      </c>
      <c r="E109" s="81">
        <v>317.3531</v>
      </c>
      <c r="F109" s="82">
        <v>1</v>
      </c>
    </row>
    <row r="110" ht="25.6" customHeight="1" spans="1:6">
      <c r="A110" s="80" t="s">
        <v>245</v>
      </c>
      <c r="B110" s="80" t="s">
        <v>246</v>
      </c>
      <c r="C110" s="81"/>
      <c r="D110" s="81">
        <v>317.3531</v>
      </c>
      <c r="E110" s="81">
        <v>317.3531</v>
      </c>
      <c r="F110" s="82">
        <v>1</v>
      </c>
    </row>
    <row r="111" ht="25.6" customHeight="1" spans="1:6">
      <c r="A111" s="80" t="s">
        <v>247</v>
      </c>
      <c r="B111" s="80" t="s">
        <v>248</v>
      </c>
      <c r="C111" s="81">
        <v>1679</v>
      </c>
      <c r="D111" s="81">
        <v>1746.03338</v>
      </c>
      <c r="E111" s="81">
        <v>1746.03338</v>
      </c>
      <c r="F111" s="82">
        <v>1</v>
      </c>
    </row>
    <row r="112" ht="25.6" customHeight="1" spans="1:6">
      <c r="A112" s="80" t="s">
        <v>249</v>
      </c>
      <c r="B112" s="80" t="s">
        <v>250</v>
      </c>
      <c r="C112" s="81">
        <v>160</v>
      </c>
      <c r="D112" s="81">
        <v>230.5752</v>
      </c>
      <c r="E112" s="81">
        <v>230.5752</v>
      </c>
      <c r="F112" s="82">
        <v>1</v>
      </c>
    </row>
    <row r="113" ht="25.6" customHeight="1" spans="1:6">
      <c r="A113" s="80" t="s">
        <v>251</v>
      </c>
      <c r="B113" s="80" t="s">
        <v>252</v>
      </c>
      <c r="C113" s="81">
        <v>1519</v>
      </c>
      <c r="D113" s="81">
        <v>1515.45818</v>
      </c>
      <c r="E113" s="81">
        <v>1515.45818</v>
      </c>
      <c r="F113" s="82">
        <v>1</v>
      </c>
    </row>
    <row r="114" ht="25.6" customHeight="1" spans="1:6">
      <c r="A114" s="80" t="s">
        <v>253</v>
      </c>
      <c r="B114" s="80" t="s">
        <v>254</v>
      </c>
      <c r="C114" s="81">
        <v>6929.49</v>
      </c>
      <c r="D114" s="81">
        <v>6031.967551</v>
      </c>
      <c r="E114" s="81">
        <v>6031.967551</v>
      </c>
      <c r="F114" s="82">
        <v>1</v>
      </c>
    </row>
    <row r="115" ht="25.6" customHeight="1" spans="1:6">
      <c r="A115" s="80" t="s">
        <v>255</v>
      </c>
      <c r="B115" s="80" t="s">
        <v>256</v>
      </c>
      <c r="C115" s="81">
        <v>4641.69</v>
      </c>
      <c r="D115" s="81">
        <v>4716.519699</v>
      </c>
      <c r="E115" s="81">
        <v>4716.519699</v>
      </c>
      <c r="F115" s="82">
        <v>1</v>
      </c>
    </row>
    <row r="116" ht="25.6" customHeight="1" spans="1:6">
      <c r="A116" s="80" t="s">
        <v>257</v>
      </c>
      <c r="B116" s="80" t="s">
        <v>55</v>
      </c>
      <c r="C116" s="81">
        <v>466.67</v>
      </c>
      <c r="D116" s="81">
        <v>470.788734</v>
      </c>
      <c r="E116" s="81">
        <v>470.788734</v>
      </c>
      <c r="F116" s="82">
        <v>1</v>
      </c>
    </row>
    <row r="117" ht="25.6" customHeight="1" spans="1:6">
      <c r="A117" s="80" t="s">
        <v>258</v>
      </c>
      <c r="B117" s="80" t="s">
        <v>259</v>
      </c>
      <c r="C117" s="81">
        <v>240</v>
      </c>
      <c r="D117" s="81">
        <v>235.289597</v>
      </c>
      <c r="E117" s="81">
        <v>235.289597</v>
      </c>
      <c r="F117" s="82">
        <v>1</v>
      </c>
    </row>
    <row r="118" ht="25.6" customHeight="1" spans="1:6">
      <c r="A118" s="80" t="s">
        <v>260</v>
      </c>
      <c r="B118" s="80" t="s">
        <v>261</v>
      </c>
      <c r="C118" s="81">
        <v>3935.02</v>
      </c>
      <c r="D118" s="81">
        <v>4010.441368</v>
      </c>
      <c r="E118" s="81">
        <v>4010.441368</v>
      </c>
      <c r="F118" s="82">
        <v>1</v>
      </c>
    </row>
    <row r="119" ht="25.6" customHeight="1" spans="1:6">
      <c r="A119" s="80" t="s">
        <v>262</v>
      </c>
      <c r="B119" s="80" t="s">
        <v>263</v>
      </c>
      <c r="C119" s="81">
        <v>207</v>
      </c>
      <c r="D119" s="81">
        <v>55.98674</v>
      </c>
      <c r="E119" s="81">
        <v>55.98674</v>
      </c>
      <c r="F119" s="82">
        <v>1</v>
      </c>
    </row>
    <row r="120" ht="25.6" customHeight="1" spans="1:6">
      <c r="A120" s="80" t="s">
        <v>264</v>
      </c>
      <c r="B120" s="80" t="s">
        <v>265</v>
      </c>
      <c r="C120" s="81">
        <v>207</v>
      </c>
      <c r="D120" s="81">
        <v>55.98674</v>
      </c>
      <c r="E120" s="81">
        <v>55.98674</v>
      </c>
      <c r="F120" s="82">
        <v>1</v>
      </c>
    </row>
    <row r="121" ht="25.6" customHeight="1" spans="1:6">
      <c r="A121" s="80" t="s">
        <v>266</v>
      </c>
      <c r="B121" s="80" t="s">
        <v>267</v>
      </c>
      <c r="C121" s="81">
        <v>2080.8</v>
      </c>
      <c r="D121" s="81">
        <v>1259.461112</v>
      </c>
      <c r="E121" s="81">
        <v>1259.461112</v>
      </c>
      <c r="F121" s="82">
        <v>1</v>
      </c>
    </row>
    <row r="122" ht="25.6" customHeight="1" spans="1:6">
      <c r="A122" s="80" t="s">
        <v>268</v>
      </c>
      <c r="B122" s="80" t="s">
        <v>267</v>
      </c>
      <c r="C122" s="81">
        <v>2080.8</v>
      </c>
      <c r="D122" s="81">
        <v>1259.461112</v>
      </c>
      <c r="E122" s="81">
        <v>1259.461112</v>
      </c>
      <c r="F122" s="82">
        <v>1</v>
      </c>
    </row>
    <row r="123" ht="25.6" customHeight="1" spans="1:6">
      <c r="A123" s="80" t="s">
        <v>269</v>
      </c>
      <c r="B123" s="80" t="s">
        <v>270</v>
      </c>
      <c r="C123" s="81">
        <v>20520.94</v>
      </c>
      <c r="D123" s="81">
        <v>18075.554912</v>
      </c>
      <c r="E123" s="81">
        <v>18075.554912</v>
      </c>
      <c r="F123" s="82">
        <v>1</v>
      </c>
    </row>
    <row r="124" ht="25.6" customHeight="1" spans="1:6">
      <c r="A124" s="80" t="s">
        <v>271</v>
      </c>
      <c r="B124" s="80" t="s">
        <v>272</v>
      </c>
      <c r="C124" s="81">
        <v>5573.97</v>
      </c>
      <c r="D124" s="81">
        <v>6907.360073</v>
      </c>
      <c r="E124" s="81">
        <v>6907.360073</v>
      </c>
      <c r="F124" s="82">
        <v>1</v>
      </c>
    </row>
    <row r="125" ht="25.6" customHeight="1" spans="1:6">
      <c r="A125" s="80" t="s">
        <v>273</v>
      </c>
      <c r="B125" s="80" t="s">
        <v>79</v>
      </c>
      <c r="C125" s="81">
        <v>295</v>
      </c>
      <c r="D125" s="81">
        <v>288.575678</v>
      </c>
      <c r="E125" s="81">
        <v>288.575678</v>
      </c>
      <c r="F125" s="82">
        <v>1</v>
      </c>
    </row>
    <row r="126" ht="25.6" customHeight="1" spans="1:6">
      <c r="A126" s="80" t="s">
        <v>274</v>
      </c>
      <c r="B126" s="80" t="s">
        <v>275</v>
      </c>
      <c r="C126" s="81">
        <v>2.8</v>
      </c>
      <c r="D126" s="81">
        <v>2.17102</v>
      </c>
      <c r="E126" s="81">
        <v>2.17102</v>
      </c>
      <c r="F126" s="82">
        <v>1</v>
      </c>
    </row>
    <row r="127" ht="25.6" customHeight="1" spans="1:6">
      <c r="A127" s="80" t="s">
        <v>276</v>
      </c>
      <c r="B127" s="80" t="s">
        <v>277</v>
      </c>
      <c r="C127" s="81">
        <v>8</v>
      </c>
      <c r="D127" s="81">
        <v>5.5264</v>
      </c>
      <c r="E127" s="81">
        <v>5.5264</v>
      </c>
      <c r="F127" s="82">
        <v>1</v>
      </c>
    </row>
    <row r="128" ht="25.6" customHeight="1" spans="1:6">
      <c r="A128" s="80" t="s">
        <v>278</v>
      </c>
      <c r="B128" s="80" t="s">
        <v>279</v>
      </c>
      <c r="C128" s="81"/>
      <c r="D128" s="81">
        <v>7.416936</v>
      </c>
      <c r="E128" s="81">
        <v>7.416936</v>
      </c>
      <c r="F128" s="82">
        <v>1</v>
      </c>
    </row>
    <row r="129" ht="25.6" customHeight="1" spans="1:6">
      <c r="A129" s="80" t="s">
        <v>280</v>
      </c>
      <c r="B129" s="80" t="s">
        <v>281</v>
      </c>
      <c r="C129" s="81">
        <v>1101</v>
      </c>
      <c r="D129" s="81">
        <v>3055.386809</v>
      </c>
      <c r="E129" s="81">
        <v>3055.386809</v>
      </c>
      <c r="F129" s="82">
        <v>1</v>
      </c>
    </row>
    <row r="130" ht="25.6" customHeight="1" spans="1:6">
      <c r="A130" s="80" t="s">
        <v>282</v>
      </c>
      <c r="B130" s="80" t="s">
        <v>283</v>
      </c>
      <c r="C130" s="81"/>
      <c r="D130" s="81">
        <v>7.76</v>
      </c>
      <c r="E130" s="81">
        <v>7.76</v>
      </c>
      <c r="F130" s="82">
        <v>1</v>
      </c>
    </row>
    <row r="131" ht="25.6" customHeight="1" spans="1:6">
      <c r="A131" s="80" t="s">
        <v>284</v>
      </c>
      <c r="B131" s="80" t="s">
        <v>285</v>
      </c>
      <c r="C131" s="81">
        <v>319.61</v>
      </c>
      <c r="D131" s="81">
        <v>292.61</v>
      </c>
      <c r="E131" s="81">
        <v>292.61</v>
      </c>
      <c r="F131" s="82">
        <v>1</v>
      </c>
    </row>
    <row r="132" ht="25.6" customHeight="1" spans="1:6">
      <c r="A132" s="80" t="s">
        <v>286</v>
      </c>
      <c r="B132" s="80" t="s">
        <v>287</v>
      </c>
      <c r="C132" s="81">
        <v>1022.68</v>
      </c>
      <c r="D132" s="81">
        <v>1022.675</v>
      </c>
      <c r="E132" s="81">
        <v>1022.675</v>
      </c>
      <c r="F132" s="82">
        <v>1</v>
      </c>
    </row>
    <row r="133" ht="25.6" customHeight="1" spans="1:6">
      <c r="A133" s="80" t="s">
        <v>288</v>
      </c>
      <c r="B133" s="80" t="s">
        <v>289</v>
      </c>
      <c r="C133" s="81">
        <v>29.69</v>
      </c>
      <c r="D133" s="81">
        <v>122.2</v>
      </c>
      <c r="E133" s="81">
        <v>122.2</v>
      </c>
      <c r="F133" s="82">
        <v>1</v>
      </c>
    </row>
    <row r="134" ht="25.6" customHeight="1" spans="1:6">
      <c r="A134" s="80" t="s">
        <v>290</v>
      </c>
      <c r="B134" s="80" t="s">
        <v>291</v>
      </c>
      <c r="C134" s="81">
        <v>2795.19</v>
      </c>
      <c r="D134" s="81">
        <v>2103.03823</v>
      </c>
      <c r="E134" s="81">
        <v>2103.03823</v>
      </c>
      <c r="F134" s="82">
        <v>1</v>
      </c>
    </row>
    <row r="135" ht="25.6" customHeight="1" spans="1:6">
      <c r="A135" s="80" t="s">
        <v>292</v>
      </c>
      <c r="B135" s="80" t="s">
        <v>293</v>
      </c>
      <c r="C135" s="81">
        <v>3747.75</v>
      </c>
      <c r="D135" s="81">
        <v>3194.414871</v>
      </c>
      <c r="E135" s="81">
        <v>3194.414871</v>
      </c>
      <c r="F135" s="82">
        <v>1</v>
      </c>
    </row>
    <row r="136" ht="25.6" customHeight="1" spans="1:6">
      <c r="A136" s="80" t="s">
        <v>294</v>
      </c>
      <c r="B136" s="80" t="s">
        <v>295</v>
      </c>
      <c r="C136" s="81">
        <v>656.45</v>
      </c>
      <c r="D136" s="81">
        <v>623.5755</v>
      </c>
      <c r="E136" s="81">
        <v>623.5755</v>
      </c>
      <c r="F136" s="82">
        <v>1</v>
      </c>
    </row>
    <row r="137" ht="25.6" customHeight="1" spans="1:6">
      <c r="A137" s="80" t="s">
        <v>296</v>
      </c>
      <c r="B137" s="80" t="s">
        <v>297</v>
      </c>
      <c r="C137" s="81">
        <v>1127.6</v>
      </c>
      <c r="D137" s="81">
        <v>824.627433</v>
      </c>
      <c r="E137" s="81">
        <v>824.627433</v>
      </c>
      <c r="F137" s="82">
        <v>1</v>
      </c>
    </row>
    <row r="138" ht="25.6" customHeight="1" spans="1:6">
      <c r="A138" s="80" t="s">
        <v>298</v>
      </c>
      <c r="B138" s="80" t="s">
        <v>299</v>
      </c>
      <c r="C138" s="81">
        <v>1959.2</v>
      </c>
      <c r="D138" s="81">
        <v>1742.611938</v>
      </c>
      <c r="E138" s="81">
        <v>1742.611938</v>
      </c>
      <c r="F138" s="82">
        <v>1</v>
      </c>
    </row>
    <row r="139" ht="25.6" customHeight="1" spans="1:6">
      <c r="A139" s="80" t="s">
        <v>300</v>
      </c>
      <c r="B139" s="80" t="s">
        <v>301</v>
      </c>
      <c r="C139" s="81">
        <v>4.5</v>
      </c>
      <c r="D139" s="81"/>
      <c r="E139" s="81"/>
      <c r="F139" s="82"/>
    </row>
    <row r="140" ht="25.6" customHeight="1" spans="1:6">
      <c r="A140" s="80" t="s">
        <v>302</v>
      </c>
      <c r="B140" s="80" t="s">
        <v>303</v>
      </c>
      <c r="C140" s="81"/>
      <c r="D140" s="81">
        <v>3.6</v>
      </c>
      <c r="E140" s="81">
        <v>3.6</v>
      </c>
      <c r="F140" s="82">
        <v>1</v>
      </c>
    </row>
    <row r="141" ht="25.6" customHeight="1" spans="1:6">
      <c r="A141" s="80" t="s">
        <v>304</v>
      </c>
      <c r="B141" s="80" t="s">
        <v>305</v>
      </c>
      <c r="C141" s="81">
        <v>8599.22</v>
      </c>
      <c r="D141" s="81">
        <v>5807.508568</v>
      </c>
      <c r="E141" s="81">
        <v>5807.508568</v>
      </c>
      <c r="F141" s="82">
        <v>1</v>
      </c>
    </row>
    <row r="142" ht="25.6" customHeight="1" spans="1:6">
      <c r="A142" s="80" t="s">
        <v>306</v>
      </c>
      <c r="B142" s="80" t="s">
        <v>307</v>
      </c>
      <c r="C142" s="81">
        <v>260</v>
      </c>
      <c r="D142" s="81">
        <v>264.84849</v>
      </c>
      <c r="E142" s="81">
        <v>264.84849</v>
      </c>
      <c r="F142" s="82">
        <v>1</v>
      </c>
    </row>
    <row r="143" ht="25.6" customHeight="1" spans="1:6">
      <c r="A143" s="80" t="s">
        <v>308</v>
      </c>
      <c r="B143" s="80" t="s">
        <v>309</v>
      </c>
      <c r="C143" s="81">
        <v>125.1</v>
      </c>
      <c r="D143" s="81">
        <v>62.54</v>
      </c>
      <c r="E143" s="81">
        <v>62.54</v>
      </c>
      <c r="F143" s="82">
        <v>1</v>
      </c>
    </row>
    <row r="144" ht="25.6" customHeight="1" spans="1:6">
      <c r="A144" s="80" t="s">
        <v>310</v>
      </c>
      <c r="B144" s="80" t="s">
        <v>311</v>
      </c>
      <c r="C144" s="81">
        <v>523.57</v>
      </c>
      <c r="D144" s="81">
        <v>745.462131</v>
      </c>
      <c r="E144" s="81">
        <v>745.462131</v>
      </c>
      <c r="F144" s="82">
        <v>1</v>
      </c>
    </row>
    <row r="145" ht="25.6" customHeight="1" spans="1:6">
      <c r="A145" s="80" t="s">
        <v>312</v>
      </c>
      <c r="B145" s="80" t="s">
        <v>313</v>
      </c>
      <c r="C145" s="81">
        <v>15</v>
      </c>
      <c r="D145" s="81">
        <v>14.909</v>
      </c>
      <c r="E145" s="81">
        <v>14.909</v>
      </c>
      <c r="F145" s="82">
        <v>1</v>
      </c>
    </row>
    <row r="146" ht="25.6" customHeight="1" spans="1:6">
      <c r="A146" s="80" t="s">
        <v>314</v>
      </c>
      <c r="B146" s="80" t="s">
        <v>315</v>
      </c>
      <c r="C146" s="81">
        <v>386.77</v>
      </c>
      <c r="D146" s="81">
        <v>88.265647</v>
      </c>
      <c r="E146" s="81">
        <v>88.265647</v>
      </c>
      <c r="F146" s="82">
        <v>1</v>
      </c>
    </row>
    <row r="147" ht="25.6" customHeight="1" spans="1:6">
      <c r="A147" s="80" t="s">
        <v>316</v>
      </c>
      <c r="B147" s="80" t="s">
        <v>317</v>
      </c>
      <c r="C147" s="81">
        <v>7288.78</v>
      </c>
      <c r="D147" s="81">
        <v>4631.4833</v>
      </c>
      <c r="E147" s="81">
        <v>4631.4833</v>
      </c>
      <c r="F147" s="82">
        <v>1</v>
      </c>
    </row>
    <row r="148" ht="25.6" customHeight="1" spans="1:6">
      <c r="A148" s="80" t="s">
        <v>318</v>
      </c>
      <c r="B148" s="80" t="s">
        <v>319</v>
      </c>
      <c r="C148" s="81">
        <v>2600</v>
      </c>
      <c r="D148" s="81">
        <v>2166.2714</v>
      </c>
      <c r="E148" s="81">
        <v>2166.2714</v>
      </c>
      <c r="F148" s="82">
        <v>1</v>
      </c>
    </row>
    <row r="149" ht="25.6" customHeight="1" spans="1:6">
      <c r="A149" s="80" t="s">
        <v>320</v>
      </c>
      <c r="B149" s="80" t="s">
        <v>321</v>
      </c>
      <c r="C149" s="81">
        <v>1800</v>
      </c>
      <c r="D149" s="81">
        <v>1258.16</v>
      </c>
      <c r="E149" s="81">
        <v>1258.16</v>
      </c>
      <c r="F149" s="82">
        <v>1</v>
      </c>
    </row>
    <row r="150" ht="25.6" customHeight="1" spans="1:6">
      <c r="A150" s="80" t="s">
        <v>322</v>
      </c>
      <c r="B150" s="80" t="s">
        <v>323</v>
      </c>
      <c r="C150" s="81">
        <v>800</v>
      </c>
      <c r="D150" s="81">
        <v>800</v>
      </c>
      <c r="E150" s="81">
        <v>800</v>
      </c>
      <c r="F150" s="82">
        <v>1</v>
      </c>
    </row>
    <row r="151" ht="25.6" customHeight="1" spans="1:6">
      <c r="A151" s="80" t="s">
        <v>324</v>
      </c>
      <c r="B151" s="80" t="s">
        <v>325</v>
      </c>
      <c r="C151" s="81"/>
      <c r="D151" s="81">
        <v>108.1114</v>
      </c>
      <c r="E151" s="81">
        <v>108.1114</v>
      </c>
      <c r="F151" s="82">
        <v>1</v>
      </c>
    </row>
    <row r="152" ht="25.6" customHeight="1" spans="1:6">
      <c r="A152" s="80" t="s">
        <v>326</v>
      </c>
      <c r="B152" s="80" t="s">
        <v>327</v>
      </c>
      <c r="C152" s="81"/>
      <c r="D152" s="81"/>
      <c r="E152" s="81"/>
      <c r="F152" s="82"/>
    </row>
    <row r="153" ht="25.6" customHeight="1" spans="1:6">
      <c r="A153" s="80" t="s">
        <v>328</v>
      </c>
      <c r="B153" s="80" t="s">
        <v>329</v>
      </c>
      <c r="C153" s="81"/>
      <c r="D153" s="81"/>
      <c r="E153" s="81"/>
      <c r="F153" s="82"/>
    </row>
    <row r="154" ht="25.6" customHeight="1" spans="1:6">
      <c r="A154" s="80" t="s">
        <v>330</v>
      </c>
      <c r="B154" s="80" t="s">
        <v>331</v>
      </c>
      <c r="C154" s="81"/>
      <c r="D154" s="81"/>
      <c r="E154" s="81"/>
      <c r="F154" s="82"/>
    </row>
    <row r="155" ht="25.6" customHeight="1" spans="1:6">
      <c r="A155" s="80" t="s">
        <v>332</v>
      </c>
      <c r="B155" s="80" t="s">
        <v>333</v>
      </c>
      <c r="C155" s="81">
        <v>2700</v>
      </c>
      <c r="D155" s="81">
        <v>2049.906571</v>
      </c>
      <c r="E155" s="81">
        <v>2049.906571</v>
      </c>
      <c r="F155" s="82">
        <v>1</v>
      </c>
    </row>
    <row r="156" ht="25.6" customHeight="1" spans="1:6">
      <c r="A156" s="80" t="s">
        <v>334</v>
      </c>
      <c r="B156" s="80" t="s">
        <v>335</v>
      </c>
      <c r="C156" s="81">
        <v>2700</v>
      </c>
      <c r="D156" s="81">
        <v>2049.906571</v>
      </c>
      <c r="E156" s="81">
        <v>2049.906571</v>
      </c>
      <c r="F156" s="82">
        <v>1</v>
      </c>
    </row>
    <row r="157" ht="25.6" customHeight="1" spans="1:6">
      <c r="A157" s="80" t="s">
        <v>336</v>
      </c>
      <c r="B157" s="80" t="s">
        <v>337</v>
      </c>
      <c r="C157" s="81">
        <v>2700</v>
      </c>
      <c r="D157" s="81">
        <v>2049.906571</v>
      </c>
      <c r="E157" s="81">
        <v>2049.906571</v>
      </c>
      <c r="F157" s="82">
        <v>1</v>
      </c>
    </row>
    <row r="158" ht="25.6" customHeight="1" spans="1:6">
      <c r="A158" s="80" t="s">
        <v>338</v>
      </c>
      <c r="B158" s="80" t="s">
        <v>339</v>
      </c>
      <c r="C158" s="81">
        <v>3385.63</v>
      </c>
      <c r="D158" s="93">
        <v>5063.475133</v>
      </c>
      <c r="E158" s="93">
        <v>5063.475133</v>
      </c>
      <c r="F158" s="82">
        <v>1</v>
      </c>
    </row>
    <row r="159" ht="25.6" customHeight="1" spans="1:6">
      <c r="A159" s="80" t="s">
        <v>340</v>
      </c>
      <c r="B159" s="80" t="s">
        <v>341</v>
      </c>
      <c r="C159" s="81">
        <v>3385.63</v>
      </c>
      <c r="D159" s="93">
        <v>5063.475133</v>
      </c>
      <c r="E159" s="93">
        <v>5063.475133</v>
      </c>
      <c r="F159" s="82">
        <v>1</v>
      </c>
    </row>
    <row r="160" ht="25.6" customHeight="1" spans="1:6">
      <c r="A160" s="80" t="s">
        <v>342</v>
      </c>
      <c r="B160" s="80" t="s">
        <v>343</v>
      </c>
      <c r="C160" s="81">
        <v>3385.63</v>
      </c>
      <c r="D160" s="93">
        <v>5063.475133</v>
      </c>
      <c r="E160" s="93">
        <v>5063.475133</v>
      </c>
      <c r="F160" s="82">
        <v>1</v>
      </c>
    </row>
    <row r="161" ht="25.6" customHeight="1" spans="1:6">
      <c r="A161" s="80" t="s">
        <v>344</v>
      </c>
      <c r="B161" s="80" t="s">
        <v>345</v>
      </c>
      <c r="C161" s="81">
        <v>969.81</v>
      </c>
      <c r="D161" s="81">
        <v>831.0614</v>
      </c>
      <c r="E161" s="81">
        <v>831.0614</v>
      </c>
      <c r="F161" s="82">
        <v>1</v>
      </c>
    </row>
    <row r="162" ht="25.6" customHeight="1" spans="1:6">
      <c r="A162" s="80" t="s">
        <v>346</v>
      </c>
      <c r="B162" s="80" t="s">
        <v>347</v>
      </c>
      <c r="C162" s="81">
        <v>969.81</v>
      </c>
      <c r="D162" s="81">
        <v>831.0614</v>
      </c>
      <c r="E162" s="81">
        <v>831.0614</v>
      </c>
      <c r="F162" s="82">
        <v>1</v>
      </c>
    </row>
    <row r="163" ht="25.6" customHeight="1" spans="1:6">
      <c r="A163" s="80" t="s">
        <v>348</v>
      </c>
      <c r="B163" s="80" t="s">
        <v>349</v>
      </c>
      <c r="C163" s="81">
        <v>509</v>
      </c>
      <c r="D163" s="81">
        <v>462.2014</v>
      </c>
      <c r="E163" s="81">
        <v>462.2014</v>
      </c>
      <c r="F163" s="82">
        <v>1</v>
      </c>
    </row>
    <row r="164" ht="25.6" customHeight="1" spans="1:6">
      <c r="A164" s="80" t="s">
        <v>350</v>
      </c>
      <c r="B164" s="80" t="s">
        <v>351</v>
      </c>
      <c r="C164" s="81">
        <v>460.81</v>
      </c>
      <c r="D164" s="81">
        <v>368.86</v>
      </c>
      <c r="E164" s="81">
        <v>368.86</v>
      </c>
      <c r="F164" s="82">
        <v>1</v>
      </c>
    </row>
    <row r="165" ht="25.6" customHeight="1" spans="1:6">
      <c r="A165" s="80" t="s">
        <v>352</v>
      </c>
      <c r="B165" s="80" t="s">
        <v>353</v>
      </c>
      <c r="C165" s="81"/>
      <c r="D165" s="81">
        <v>134.634263</v>
      </c>
      <c r="E165" s="81">
        <v>134.634263</v>
      </c>
      <c r="F165" s="82">
        <v>1</v>
      </c>
    </row>
    <row r="166" ht="25.6" customHeight="1" spans="1:6">
      <c r="A166" s="80" t="s">
        <v>354</v>
      </c>
      <c r="B166" s="80" t="s">
        <v>355</v>
      </c>
      <c r="C166" s="81"/>
      <c r="D166" s="81">
        <v>134.634263</v>
      </c>
      <c r="E166" s="81">
        <v>134.634263</v>
      </c>
      <c r="F166" s="82">
        <v>1</v>
      </c>
    </row>
    <row r="167" ht="25.6" customHeight="1" spans="1:6">
      <c r="A167" s="80" t="s">
        <v>356</v>
      </c>
      <c r="B167" s="80" t="s">
        <v>357</v>
      </c>
      <c r="C167" s="81"/>
      <c r="D167" s="81">
        <v>134.634263</v>
      </c>
      <c r="E167" s="81">
        <v>134.634263</v>
      </c>
      <c r="F167" s="82">
        <v>1</v>
      </c>
    </row>
    <row r="168" ht="25.6" customHeight="1" spans="1:6">
      <c r="A168" s="80" t="s">
        <v>358</v>
      </c>
      <c r="B168" s="80" t="s">
        <v>359</v>
      </c>
      <c r="C168" s="81"/>
      <c r="D168" s="81"/>
      <c r="E168" s="81"/>
      <c r="F168" s="82"/>
    </row>
    <row r="169" ht="25.6" customHeight="1" spans="1:6">
      <c r="A169" s="80" t="s">
        <v>360</v>
      </c>
      <c r="B169" s="80" t="s">
        <v>361</v>
      </c>
      <c r="C169" s="81"/>
      <c r="D169" s="81"/>
      <c r="E169" s="81"/>
      <c r="F169" s="82"/>
    </row>
    <row r="170" ht="25.6" customHeight="1" spans="1:6">
      <c r="A170" s="80" t="s">
        <v>362</v>
      </c>
      <c r="B170" s="80" t="s">
        <v>363</v>
      </c>
      <c r="C170" s="81"/>
      <c r="D170" s="81"/>
      <c r="E170" s="81"/>
      <c r="F170" s="82"/>
    </row>
    <row r="171" ht="25.6" customHeight="1" spans="1:6">
      <c r="A171" s="80" t="s">
        <v>364</v>
      </c>
      <c r="B171" s="80" t="s">
        <v>365</v>
      </c>
      <c r="C171" s="81">
        <v>21.79</v>
      </c>
      <c r="D171" s="81"/>
      <c r="E171" s="81"/>
      <c r="F171" s="82"/>
    </row>
    <row r="172" ht="25.6" customHeight="1" spans="1:6">
      <c r="A172" s="80" t="s">
        <v>366</v>
      </c>
      <c r="B172" s="80" t="s">
        <v>365</v>
      </c>
      <c r="C172" s="81">
        <v>21.79</v>
      </c>
      <c r="D172" s="81"/>
      <c r="E172" s="81"/>
      <c r="F172" s="82"/>
    </row>
    <row r="173" ht="25.6" customHeight="1" spans="1:6">
      <c r="A173" s="80" t="s">
        <v>367</v>
      </c>
      <c r="B173" s="80" t="s">
        <v>365</v>
      </c>
      <c r="C173" s="81">
        <v>21.79</v>
      </c>
      <c r="D173" s="81"/>
      <c r="E173" s="81"/>
      <c r="F173" s="82"/>
    </row>
    <row r="174" ht="25.6" customHeight="1" spans="1:6">
      <c r="A174" s="79"/>
      <c r="B174" s="79" t="s">
        <v>368</v>
      </c>
      <c r="C174" s="83">
        <v>58819.88</v>
      </c>
      <c r="D174" s="83">
        <f>D4+D29+D34+D37+D47+D91+D106+D114+D123+D152+D155+D158+D161+D165</f>
        <v>52997.50142</v>
      </c>
      <c r="E174" s="83">
        <f>E4+E29+E34+E37+E47+E91+E106+E114+E123+E152+E155+E158+E161+E165</f>
        <v>52997.50142</v>
      </c>
      <c r="F174" s="84">
        <v>1</v>
      </c>
    </row>
    <row r="175" ht="25.6" customHeight="1" spans="1:6">
      <c r="A175" s="79"/>
      <c r="B175" s="79" t="s">
        <v>369</v>
      </c>
      <c r="C175" s="83"/>
      <c r="D175" s="83"/>
      <c r="E175" s="83"/>
      <c r="F175" s="83"/>
    </row>
    <row r="176" ht="25.6" customHeight="1" spans="1:6">
      <c r="A176" s="79"/>
      <c r="B176" s="79" t="s">
        <v>370</v>
      </c>
      <c r="C176" s="83"/>
      <c r="D176" s="83">
        <v>3713.209356</v>
      </c>
      <c r="E176" s="83">
        <v>3713.209356</v>
      </c>
      <c r="F176" s="84">
        <v>1</v>
      </c>
    </row>
    <row r="177" ht="25.6" customHeight="1" spans="1:6">
      <c r="A177" s="79"/>
      <c r="B177" s="79" t="s">
        <v>371</v>
      </c>
      <c r="C177" s="83"/>
      <c r="D177" s="83">
        <v>8395.837968</v>
      </c>
      <c r="E177" s="83">
        <v>8395.837968</v>
      </c>
      <c r="F177" s="84">
        <v>1</v>
      </c>
    </row>
    <row r="178" ht="25.6" customHeight="1" spans="1:6">
      <c r="A178" s="79"/>
      <c r="B178" s="79" t="s">
        <v>372</v>
      </c>
      <c r="C178" s="83"/>
      <c r="D178" s="83">
        <v>5198.01</v>
      </c>
      <c r="E178" s="83">
        <v>5198.01</v>
      </c>
      <c r="F178" s="84">
        <v>1</v>
      </c>
    </row>
    <row r="179" ht="25.6" customHeight="1" spans="1:6">
      <c r="A179" s="79"/>
      <c r="B179" s="79" t="s">
        <v>39</v>
      </c>
      <c r="C179" s="83">
        <f>C174+C175+C176+C177+C178</f>
        <v>58819.88</v>
      </c>
      <c r="D179" s="83">
        <f>D174+D175+D176+D177+D178</f>
        <v>70304.558744</v>
      </c>
      <c r="E179" s="83">
        <f>E174+E175+E176+E177+E178</f>
        <v>70304.558744</v>
      </c>
      <c r="F179" s="84">
        <v>1</v>
      </c>
    </row>
  </sheetData>
  <autoFilter ref="A1:F179">
    <extLst/>
  </autoFilter>
  <mergeCells count="1">
    <mergeCell ref="A1:F1"/>
  </mergeCells>
  <pageMargins left="0.314000010490417" right="0.314000010490417" top="0.236000001430511" bottom="0.236000001430511"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1"/>
  <sheetViews>
    <sheetView topLeftCell="A16" workbookViewId="0">
      <selection activeCell="A31" sqref="A31:F31"/>
    </sheetView>
  </sheetViews>
  <sheetFormatPr defaultColWidth="10" defaultRowHeight="13.5" outlineLevelCol="5"/>
  <cols>
    <col min="1" max="1" width="40.1666666666667" customWidth="1"/>
    <col min="2" max="4" width="19.4916666666667" customWidth="1"/>
    <col min="5" max="5" width="19.4916666666667" style="87" customWidth="1"/>
    <col min="6" max="6" width="64.6" customWidth="1"/>
    <col min="7" max="7" width="9.775" customWidth="1"/>
  </cols>
  <sheetData>
    <row r="1" ht="37" customHeight="1" spans="1:5">
      <c r="A1" s="1" t="s">
        <v>4</v>
      </c>
      <c r="B1" s="1"/>
      <c r="C1" s="1"/>
      <c r="D1" s="1"/>
      <c r="E1" s="88"/>
    </row>
    <row r="2" ht="19.9" customHeight="1" spans="1:5">
      <c r="A2" s="5"/>
      <c r="B2" s="5"/>
      <c r="C2" s="5"/>
      <c r="D2" s="6"/>
      <c r="E2" s="89" t="s">
        <v>28</v>
      </c>
    </row>
    <row r="3" ht="33.15" customHeight="1" spans="1:6">
      <c r="A3" s="7" t="s">
        <v>41</v>
      </c>
      <c r="B3" s="7" t="s">
        <v>30</v>
      </c>
      <c r="C3" s="7" t="s">
        <v>31</v>
      </c>
      <c r="D3" s="7" t="s">
        <v>32</v>
      </c>
      <c r="E3" s="90" t="s">
        <v>33</v>
      </c>
      <c r="F3" s="7" t="s">
        <v>373</v>
      </c>
    </row>
    <row r="4" ht="25.6" customHeight="1" spans="1:6">
      <c r="A4" s="27" t="s">
        <v>374</v>
      </c>
      <c r="B4" s="45">
        <v>3066.95</v>
      </c>
      <c r="C4" s="33">
        <f>SUM(C5:C8)</f>
        <v>3020.012755</v>
      </c>
      <c r="D4" s="33">
        <f>SUM(D5:D8)</f>
        <v>3020.012755</v>
      </c>
      <c r="E4" s="86">
        <v>1</v>
      </c>
      <c r="F4" s="11" t="s">
        <v>375</v>
      </c>
    </row>
    <row r="5" ht="25.6" customHeight="1" spans="1:6">
      <c r="A5" s="24" t="s">
        <v>376</v>
      </c>
      <c r="B5" s="46">
        <v>2146.24</v>
      </c>
      <c r="C5" s="46">
        <v>2041</v>
      </c>
      <c r="D5" s="46">
        <v>2041</v>
      </c>
      <c r="E5" s="85">
        <v>1</v>
      </c>
      <c r="F5" s="11" t="s">
        <v>377</v>
      </c>
    </row>
    <row r="6" ht="25.6" customHeight="1" spans="1:6">
      <c r="A6" s="24" t="s">
        <v>378</v>
      </c>
      <c r="B6" s="46">
        <v>397.17</v>
      </c>
      <c r="C6" s="46">
        <v>369.515015</v>
      </c>
      <c r="D6" s="46">
        <v>369.515015</v>
      </c>
      <c r="E6" s="85">
        <v>1</v>
      </c>
      <c r="F6" s="11" t="s">
        <v>379</v>
      </c>
    </row>
    <row r="7" ht="25.6" customHeight="1" spans="1:6">
      <c r="A7" s="24" t="s">
        <v>380</v>
      </c>
      <c r="B7" s="46">
        <v>317</v>
      </c>
      <c r="C7" s="46">
        <v>285.0116</v>
      </c>
      <c r="D7" s="46">
        <v>285.0116</v>
      </c>
      <c r="E7" s="85">
        <v>1</v>
      </c>
      <c r="F7" s="11" t="s">
        <v>381</v>
      </c>
    </row>
    <row r="8" ht="25.6" customHeight="1" spans="1:6">
      <c r="A8" s="24" t="s">
        <v>382</v>
      </c>
      <c r="B8" s="46">
        <v>206.54</v>
      </c>
      <c r="C8" s="46">
        <v>324.48614</v>
      </c>
      <c r="D8" s="46">
        <v>324.48614</v>
      </c>
      <c r="E8" s="85">
        <v>1</v>
      </c>
      <c r="F8" s="11" t="s">
        <v>383</v>
      </c>
    </row>
    <row r="9" ht="25.6" customHeight="1" spans="1:6">
      <c r="A9" s="27" t="s">
        <v>384</v>
      </c>
      <c r="B9" s="45">
        <v>372.64</v>
      </c>
      <c r="C9" s="45">
        <f>SUM(C10:C19)</f>
        <v>353.115441</v>
      </c>
      <c r="D9" s="45">
        <f>SUM(D10:D19)</f>
        <v>353.115441</v>
      </c>
      <c r="E9" s="86">
        <v>1</v>
      </c>
      <c r="F9" s="11" t="s">
        <v>385</v>
      </c>
    </row>
    <row r="10" ht="25.6" customHeight="1" spans="1:6">
      <c r="A10" s="24" t="s">
        <v>386</v>
      </c>
      <c r="B10" s="46">
        <v>308.74</v>
      </c>
      <c r="C10" s="46">
        <v>298.245143</v>
      </c>
      <c r="D10" s="46">
        <v>298.245143</v>
      </c>
      <c r="E10" s="85">
        <v>1</v>
      </c>
      <c r="F10" s="11" t="s">
        <v>387</v>
      </c>
    </row>
    <row r="11" ht="25.6" customHeight="1" spans="1:6">
      <c r="A11" s="24" t="s">
        <v>388</v>
      </c>
      <c r="B11" s="46">
        <v>1</v>
      </c>
      <c r="C11" s="46"/>
      <c r="D11" s="36"/>
      <c r="E11" s="85"/>
      <c r="F11" s="11" t="s">
        <v>389</v>
      </c>
    </row>
    <row r="12" ht="25.6" customHeight="1" spans="1:6">
      <c r="A12" s="24" t="s">
        <v>390</v>
      </c>
      <c r="B12" s="46"/>
      <c r="C12" s="46"/>
      <c r="D12" s="36"/>
      <c r="E12" s="85"/>
      <c r="F12" s="11" t="s">
        <v>391</v>
      </c>
    </row>
    <row r="13" ht="25.6" customHeight="1" spans="1:6">
      <c r="A13" s="24" t="s">
        <v>392</v>
      </c>
      <c r="B13" s="46"/>
      <c r="C13" s="46"/>
      <c r="D13" s="36"/>
      <c r="E13" s="85"/>
      <c r="F13" s="11" t="s">
        <v>393</v>
      </c>
    </row>
    <row r="14" ht="25.6" customHeight="1" spans="1:6">
      <c r="A14" s="24" t="s">
        <v>394</v>
      </c>
      <c r="B14" s="46">
        <v>0.6</v>
      </c>
      <c r="C14" s="46">
        <v>0.6</v>
      </c>
      <c r="D14" s="46">
        <v>0.6</v>
      </c>
      <c r="E14" s="85">
        <v>1</v>
      </c>
      <c r="F14" s="11" t="s">
        <v>395</v>
      </c>
    </row>
    <row r="15" ht="25.6" customHeight="1" spans="1:6">
      <c r="A15" s="24" t="s">
        <v>396</v>
      </c>
      <c r="B15" s="46">
        <v>40</v>
      </c>
      <c r="C15" s="46">
        <v>37.69</v>
      </c>
      <c r="D15" s="46">
        <v>37.69</v>
      </c>
      <c r="E15" s="85">
        <v>1</v>
      </c>
      <c r="F15" s="11" t="s">
        <v>397</v>
      </c>
    </row>
    <row r="16" ht="25.6" customHeight="1" spans="1:6">
      <c r="A16" s="24" t="s">
        <v>398</v>
      </c>
      <c r="B16" s="46"/>
      <c r="C16" s="46"/>
      <c r="D16" s="46"/>
      <c r="E16" s="91"/>
      <c r="F16" s="11" t="s">
        <v>399</v>
      </c>
    </row>
    <row r="17" ht="25.6" customHeight="1" spans="1:6">
      <c r="A17" s="24" t="s">
        <v>400</v>
      </c>
      <c r="B17" s="46">
        <v>16.3</v>
      </c>
      <c r="C17" s="46">
        <v>10.79</v>
      </c>
      <c r="D17" s="46">
        <v>10.79</v>
      </c>
      <c r="E17" s="85">
        <v>1</v>
      </c>
      <c r="F17" s="11" t="s">
        <v>401</v>
      </c>
    </row>
    <row r="18" ht="25.6" customHeight="1" spans="1:6">
      <c r="A18" s="24" t="s">
        <v>402</v>
      </c>
      <c r="B18" s="46">
        <v>6</v>
      </c>
      <c r="C18" s="46">
        <v>5.790298</v>
      </c>
      <c r="D18" s="46">
        <v>5.790298</v>
      </c>
      <c r="E18" s="85">
        <v>1</v>
      </c>
      <c r="F18" s="11" t="s">
        <v>403</v>
      </c>
    </row>
    <row r="19" ht="25.6" customHeight="1" spans="1:6">
      <c r="A19" s="24" t="s">
        <v>404</v>
      </c>
      <c r="B19" s="46"/>
      <c r="C19" s="46"/>
      <c r="D19" s="46"/>
      <c r="E19" s="91"/>
      <c r="F19" s="11" t="s">
        <v>405</v>
      </c>
    </row>
    <row r="20" ht="25.6" customHeight="1" spans="1:6">
      <c r="A20" s="27" t="s">
        <v>406</v>
      </c>
      <c r="B20" s="45">
        <v>10.85</v>
      </c>
      <c r="C20" s="45">
        <f>C21</f>
        <v>2.2957</v>
      </c>
      <c r="D20" s="45">
        <f>D21</f>
        <v>2.2957</v>
      </c>
      <c r="E20" s="86">
        <v>1</v>
      </c>
      <c r="F20" s="11" t="s">
        <v>407</v>
      </c>
    </row>
    <row r="21" ht="25.6" customHeight="1" spans="1:6">
      <c r="A21" s="24" t="s">
        <v>408</v>
      </c>
      <c r="B21" s="46">
        <v>10.85</v>
      </c>
      <c r="C21" s="36">
        <v>2.2957</v>
      </c>
      <c r="D21" s="36">
        <v>2.2957</v>
      </c>
      <c r="E21" s="85">
        <v>1</v>
      </c>
      <c r="F21" s="11" t="s">
        <v>409</v>
      </c>
    </row>
    <row r="22" ht="25.6" customHeight="1" spans="1:6">
      <c r="A22" s="24" t="s">
        <v>410</v>
      </c>
      <c r="B22" s="36"/>
      <c r="C22" s="36"/>
      <c r="D22" s="36"/>
      <c r="E22" s="91"/>
      <c r="F22" s="11" t="s">
        <v>411</v>
      </c>
    </row>
    <row r="23" ht="25.6" customHeight="1" spans="1:6">
      <c r="A23" s="27" t="s">
        <v>412</v>
      </c>
      <c r="B23" s="45">
        <v>4096.55</v>
      </c>
      <c r="C23" s="45">
        <f>SUM(C24:C25)</f>
        <v>4129.436226</v>
      </c>
      <c r="D23" s="45">
        <f>SUM(D24:D25)</f>
        <v>4129.436226</v>
      </c>
      <c r="E23" s="86">
        <v>1</v>
      </c>
      <c r="F23" s="11" t="s">
        <v>413</v>
      </c>
    </row>
    <row r="24" ht="25.6" customHeight="1" spans="1:6">
      <c r="A24" s="24" t="s">
        <v>414</v>
      </c>
      <c r="B24" s="46">
        <v>3768.53</v>
      </c>
      <c r="C24" s="46">
        <v>3844.83815</v>
      </c>
      <c r="D24" s="46">
        <v>3844.83815</v>
      </c>
      <c r="E24" s="85">
        <v>1</v>
      </c>
      <c r="F24" s="11" t="s">
        <v>415</v>
      </c>
    </row>
    <row r="25" ht="25.6" customHeight="1" spans="1:6">
      <c r="A25" s="24" t="s">
        <v>416</v>
      </c>
      <c r="B25" s="46">
        <v>328.02</v>
      </c>
      <c r="C25" s="46">
        <v>284.598076</v>
      </c>
      <c r="D25" s="46">
        <v>284.598076</v>
      </c>
      <c r="E25" s="85">
        <v>1</v>
      </c>
      <c r="F25" s="11" t="s">
        <v>417</v>
      </c>
    </row>
    <row r="26" ht="25.6" customHeight="1" spans="1:6">
      <c r="A26" s="27" t="s">
        <v>418</v>
      </c>
      <c r="B26" s="45">
        <v>20.14</v>
      </c>
      <c r="C26" s="45">
        <f>C27</f>
        <v>4.9208</v>
      </c>
      <c r="D26" s="45">
        <f>D27</f>
        <v>4.9208</v>
      </c>
      <c r="E26" s="86">
        <v>1</v>
      </c>
      <c r="F26" s="11" t="s">
        <v>419</v>
      </c>
    </row>
    <row r="27" ht="25.6" customHeight="1" spans="1:6">
      <c r="A27" s="24" t="s">
        <v>420</v>
      </c>
      <c r="B27" s="46">
        <v>20.14</v>
      </c>
      <c r="C27" s="46">
        <v>4.9208</v>
      </c>
      <c r="D27" s="46">
        <v>4.9208</v>
      </c>
      <c r="E27" s="85">
        <v>1</v>
      </c>
      <c r="F27" s="11" t="s">
        <v>421</v>
      </c>
    </row>
    <row r="28" ht="25.6" customHeight="1" spans="1:6">
      <c r="A28" s="27" t="s">
        <v>422</v>
      </c>
      <c r="B28" s="45">
        <v>87.67</v>
      </c>
      <c r="C28" s="45">
        <v>78.50409</v>
      </c>
      <c r="D28" s="45">
        <v>78.50409</v>
      </c>
      <c r="E28" s="86">
        <v>1</v>
      </c>
      <c r="F28" s="11" t="s">
        <v>423</v>
      </c>
    </row>
    <row r="29" ht="25.6" customHeight="1" spans="1:6">
      <c r="A29" s="24" t="s">
        <v>424</v>
      </c>
      <c r="B29" s="36">
        <v>10</v>
      </c>
      <c r="C29" s="36">
        <v>10.28104</v>
      </c>
      <c r="D29" s="36">
        <v>10.28104</v>
      </c>
      <c r="E29" s="85">
        <v>1</v>
      </c>
      <c r="F29" s="11" t="s">
        <v>425</v>
      </c>
    </row>
    <row r="30" ht="25.6" customHeight="1" spans="1:6">
      <c r="A30" s="27" t="s">
        <v>426</v>
      </c>
      <c r="B30" s="33">
        <f>B28+B26+B23+B20+B9+B4</f>
        <v>7654.8</v>
      </c>
      <c r="C30" s="33">
        <f>C28+C26+C23+C20+C9+C4</f>
        <v>7588.285012</v>
      </c>
      <c r="D30" s="33">
        <f>D28+D26+D23+D20+D9+D4</f>
        <v>7588.285012</v>
      </c>
      <c r="E30" s="86">
        <v>1</v>
      </c>
      <c r="F30" s="11"/>
    </row>
    <row r="31" ht="31.3" customHeight="1" spans="1:6">
      <c r="A31" s="20" t="s">
        <v>427</v>
      </c>
      <c r="B31" s="20"/>
      <c r="C31" s="20"/>
      <c r="D31" s="20"/>
      <c r="E31" s="92"/>
      <c r="F31" s="20"/>
    </row>
  </sheetData>
  <mergeCells count="2">
    <mergeCell ref="A1:E1"/>
    <mergeCell ref="A31:F31"/>
  </mergeCells>
  <pageMargins left="0.75" right="0.75" top="0.270000010728836" bottom="0.270000010728836" header="0" footer="0"/>
  <pageSetup paperSize="9" scale="72"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B4" sqref="B4:E9"/>
    </sheetView>
  </sheetViews>
  <sheetFormatPr defaultColWidth="10" defaultRowHeight="13.5" outlineLevelCol="4"/>
  <cols>
    <col min="1" max="1" width="40.1666666666667" customWidth="1"/>
    <col min="2" max="5" width="19.4916666666667" customWidth="1"/>
    <col min="6" max="6" width="9.775" customWidth="1"/>
  </cols>
  <sheetData>
    <row r="1" ht="37" customHeight="1" spans="1:5">
      <c r="A1" s="1" t="s">
        <v>5</v>
      </c>
      <c r="B1" s="1"/>
      <c r="C1" s="1"/>
      <c r="D1" s="1"/>
      <c r="E1" s="1"/>
    </row>
    <row r="2" ht="19.9" customHeight="1" spans="1:5">
      <c r="A2" s="5"/>
      <c r="B2" s="5"/>
      <c r="C2" s="5"/>
      <c r="D2" s="6"/>
      <c r="E2" s="6" t="s">
        <v>28</v>
      </c>
    </row>
    <row r="3" ht="33.15" customHeight="1" spans="1:5">
      <c r="A3" s="7" t="s">
        <v>428</v>
      </c>
      <c r="B3" s="7" t="s">
        <v>30</v>
      </c>
      <c r="C3" s="7" t="s">
        <v>31</v>
      </c>
      <c r="D3" s="7" t="s">
        <v>32</v>
      </c>
      <c r="E3" s="7" t="s">
        <v>33</v>
      </c>
    </row>
    <row r="4" ht="25.6" customHeight="1" spans="1:5">
      <c r="A4" s="24" t="s">
        <v>429</v>
      </c>
      <c r="B4" s="39"/>
      <c r="C4" s="39">
        <v>2186.0644</v>
      </c>
      <c r="D4" s="39">
        <v>2186.0644</v>
      </c>
      <c r="E4" s="85">
        <v>1</v>
      </c>
    </row>
    <row r="5" ht="25.6" customHeight="1" spans="1:5">
      <c r="A5" s="24" t="s">
        <v>430</v>
      </c>
      <c r="B5" s="39">
        <v>3199.35</v>
      </c>
      <c r="C5" s="39">
        <v>3199.3255</v>
      </c>
      <c r="D5" s="39">
        <v>3199.3255</v>
      </c>
      <c r="E5" s="85">
        <v>1</v>
      </c>
    </row>
    <row r="6" ht="25.6" customHeight="1" spans="1:5">
      <c r="A6" s="24"/>
      <c r="B6" s="39"/>
      <c r="C6" s="39"/>
      <c r="D6" s="24"/>
      <c r="E6" s="85"/>
    </row>
    <row r="7" ht="25.6" customHeight="1" spans="1:5">
      <c r="A7" s="24"/>
      <c r="B7" s="39"/>
      <c r="C7" s="39"/>
      <c r="D7" s="24"/>
      <c r="E7" s="85"/>
    </row>
    <row r="8" ht="25.6" customHeight="1" spans="1:5">
      <c r="A8" s="24"/>
      <c r="B8" s="39"/>
      <c r="C8" s="39"/>
      <c r="D8" s="24"/>
      <c r="E8" s="85"/>
    </row>
    <row r="9" ht="25.6" customHeight="1" spans="1:5">
      <c r="A9" s="27" t="s">
        <v>431</v>
      </c>
      <c r="B9" s="41">
        <f>SUM(B4:B5)</f>
        <v>3199.35</v>
      </c>
      <c r="C9" s="41">
        <f>SUM(C4:C5)</f>
        <v>5385.3899</v>
      </c>
      <c r="D9" s="41">
        <f>SUM(D4:D5)</f>
        <v>5385.3899</v>
      </c>
      <c r="E9" s="86">
        <v>1</v>
      </c>
    </row>
  </sheetData>
  <mergeCells count="1">
    <mergeCell ref="A1:E1"/>
  </mergeCells>
  <pageMargins left="0.75" right="0.75" top="0.270000010728836" bottom="0.270000010728836"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pane ySplit="3" topLeftCell="A4" activePane="bottomLeft" state="frozen"/>
      <selection/>
      <selection pane="bottomLeft" activeCell="A12" sqref="$A12:$XFD12"/>
    </sheetView>
  </sheetViews>
  <sheetFormatPr defaultColWidth="10" defaultRowHeight="13.5" outlineLevelCol="5"/>
  <cols>
    <col min="1" max="1" width="11.8083333333333" customWidth="1"/>
    <col min="2" max="2" width="40.0083333333333" customWidth="1"/>
    <col min="3" max="4" width="16.4083333333333" customWidth="1"/>
    <col min="5" max="6" width="17.4333333333333" customWidth="1"/>
    <col min="7" max="9" width="9.775" customWidth="1"/>
  </cols>
  <sheetData>
    <row r="1" ht="39.85" customHeight="1" spans="1:6">
      <c r="A1" s="76" t="s">
        <v>6</v>
      </c>
      <c r="B1" s="76"/>
      <c r="C1" s="76"/>
      <c r="D1" s="76"/>
      <c r="E1" s="76"/>
      <c r="F1" s="76"/>
    </row>
    <row r="2" ht="22.75" customHeight="1" spans="1:6">
      <c r="A2" s="77"/>
      <c r="C2" s="77"/>
      <c r="D2" s="77"/>
      <c r="F2" s="78" t="s">
        <v>28</v>
      </c>
    </row>
    <row r="3" ht="34.15" customHeight="1" spans="1:6">
      <c r="A3" s="79" t="s">
        <v>40</v>
      </c>
      <c r="B3" s="79" t="s">
        <v>41</v>
      </c>
      <c r="C3" s="79" t="s">
        <v>30</v>
      </c>
      <c r="D3" s="79" t="s">
        <v>31</v>
      </c>
      <c r="E3" s="79" t="s">
        <v>32</v>
      </c>
      <c r="F3" s="79" t="s">
        <v>33</v>
      </c>
    </row>
    <row r="4" ht="25.6" customHeight="1" spans="1:6">
      <c r="A4" s="80" t="s">
        <v>121</v>
      </c>
      <c r="B4" s="80" t="s">
        <v>122</v>
      </c>
      <c r="C4" s="81"/>
      <c r="D4" s="81">
        <v>4.02</v>
      </c>
      <c r="E4" s="81">
        <v>4.02</v>
      </c>
      <c r="F4" s="82">
        <v>1</v>
      </c>
    </row>
    <row r="5" ht="25.6" customHeight="1" spans="1:6">
      <c r="A5" s="80" t="s">
        <v>432</v>
      </c>
      <c r="B5" s="80" t="s">
        <v>433</v>
      </c>
      <c r="C5" s="81"/>
      <c r="D5" s="81">
        <v>4.02</v>
      </c>
      <c r="E5" s="81">
        <v>4.02</v>
      </c>
      <c r="F5" s="82">
        <v>1</v>
      </c>
    </row>
    <row r="6" ht="25.6" customHeight="1" spans="1:6">
      <c r="A6" s="80" t="s">
        <v>434</v>
      </c>
      <c r="B6" s="80" t="s">
        <v>435</v>
      </c>
      <c r="C6" s="81"/>
      <c r="D6" s="81">
        <v>4.02</v>
      </c>
      <c r="E6" s="81">
        <v>4.02</v>
      </c>
      <c r="F6" s="82">
        <v>1</v>
      </c>
    </row>
    <row r="7" ht="25.6" customHeight="1" spans="1:6">
      <c r="A7" s="80" t="s">
        <v>253</v>
      </c>
      <c r="B7" s="80" t="s">
        <v>254</v>
      </c>
      <c r="C7" s="81">
        <v>3199.35</v>
      </c>
      <c r="D7" s="81">
        <v>4237.49852</v>
      </c>
      <c r="E7" s="81">
        <v>4237.49852</v>
      </c>
      <c r="F7" s="82">
        <v>1</v>
      </c>
    </row>
    <row r="8" ht="25.6" customHeight="1" spans="1:6">
      <c r="A8" s="80" t="s">
        <v>436</v>
      </c>
      <c r="B8" s="80" t="s">
        <v>437</v>
      </c>
      <c r="C8" s="81">
        <v>3199.35</v>
      </c>
      <c r="D8" s="81">
        <v>4207.43672</v>
      </c>
      <c r="E8" s="81">
        <v>4207.43672</v>
      </c>
      <c r="F8" s="82">
        <v>1</v>
      </c>
    </row>
    <row r="9" ht="25.6" customHeight="1" spans="1:6">
      <c r="A9" s="80" t="s">
        <v>438</v>
      </c>
      <c r="B9" s="80" t="s">
        <v>439</v>
      </c>
      <c r="C9" s="81">
        <v>232.69</v>
      </c>
      <c r="D9" s="81"/>
      <c r="E9" s="81"/>
      <c r="F9" s="82"/>
    </row>
    <row r="10" ht="25.6" customHeight="1" spans="1:6">
      <c r="A10" s="80" t="s">
        <v>440</v>
      </c>
      <c r="B10" s="80" t="s">
        <v>441</v>
      </c>
      <c r="C10" s="81">
        <v>428.91</v>
      </c>
      <c r="D10" s="81">
        <v>1417.34832</v>
      </c>
      <c r="E10" s="81">
        <v>1417.34832</v>
      </c>
      <c r="F10" s="82">
        <v>1</v>
      </c>
    </row>
    <row r="11" ht="25.6" customHeight="1" spans="1:6">
      <c r="A11" s="80" t="s">
        <v>442</v>
      </c>
      <c r="B11" s="80" t="s">
        <v>443</v>
      </c>
      <c r="C11" s="81">
        <v>700</v>
      </c>
      <c r="D11" s="81">
        <v>700</v>
      </c>
      <c r="E11" s="81">
        <v>700</v>
      </c>
      <c r="F11" s="82">
        <v>1</v>
      </c>
    </row>
    <row r="12" ht="25.6" customHeight="1" spans="1:6">
      <c r="A12" s="80" t="s">
        <v>444</v>
      </c>
      <c r="B12" s="80" t="s">
        <v>445</v>
      </c>
      <c r="C12" s="81">
        <v>1802.47</v>
      </c>
      <c r="D12" s="81">
        <v>2090.0884</v>
      </c>
      <c r="E12" s="81">
        <v>2090.0884</v>
      </c>
      <c r="F12" s="82">
        <v>1</v>
      </c>
    </row>
    <row r="13" ht="25.6" customHeight="1" spans="1:6">
      <c r="A13" s="80" t="s">
        <v>446</v>
      </c>
      <c r="B13" s="80" t="s">
        <v>447</v>
      </c>
      <c r="C13" s="81">
        <v>35.28</v>
      </c>
      <c r="D13" s="81"/>
      <c r="E13" s="81"/>
      <c r="F13" s="82"/>
    </row>
    <row r="14" ht="25.6" customHeight="1" spans="1:6">
      <c r="A14" s="80" t="s">
        <v>448</v>
      </c>
      <c r="B14" s="80" t="s">
        <v>449</v>
      </c>
      <c r="C14" s="81"/>
      <c r="D14" s="81">
        <v>30.0618</v>
      </c>
      <c r="E14" s="81">
        <v>30.0618</v>
      </c>
      <c r="F14" s="82">
        <v>1</v>
      </c>
    </row>
    <row r="15" ht="25.6" customHeight="1" spans="1:6">
      <c r="A15" s="80" t="s">
        <v>450</v>
      </c>
      <c r="B15" s="80" t="s">
        <v>441</v>
      </c>
      <c r="C15" s="81"/>
      <c r="D15" s="81">
        <v>30.0618</v>
      </c>
      <c r="E15" s="81">
        <v>30.0618</v>
      </c>
      <c r="F15" s="82">
        <v>1</v>
      </c>
    </row>
    <row r="16" ht="25.6" customHeight="1" spans="1:6">
      <c r="A16" s="79"/>
      <c r="B16" s="79" t="s">
        <v>369</v>
      </c>
      <c r="C16" s="83"/>
      <c r="D16" s="83"/>
      <c r="E16" s="83"/>
      <c r="F16" s="84"/>
    </row>
    <row r="17" ht="25.6" customHeight="1" spans="1:6">
      <c r="A17" s="79"/>
      <c r="B17" s="79" t="s">
        <v>371</v>
      </c>
      <c r="C17" s="83"/>
      <c r="D17" s="83">
        <v>1143.87138</v>
      </c>
      <c r="E17" s="83">
        <v>1143.87138</v>
      </c>
      <c r="F17" s="84">
        <v>1</v>
      </c>
    </row>
    <row r="18" ht="25.6" customHeight="1" spans="1:6">
      <c r="A18" s="79"/>
      <c r="B18" s="79" t="s">
        <v>451</v>
      </c>
      <c r="C18" s="83">
        <v>3199.35</v>
      </c>
      <c r="D18" s="83">
        <f>D4+D7+D17</f>
        <v>5385.3899</v>
      </c>
      <c r="E18" s="83">
        <f>E4+E7+E17</f>
        <v>5385.3899</v>
      </c>
      <c r="F18" s="84">
        <v>1</v>
      </c>
    </row>
  </sheetData>
  <mergeCells count="1">
    <mergeCell ref="A1:F1"/>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E15" sqref="E15"/>
    </sheetView>
  </sheetViews>
  <sheetFormatPr defaultColWidth="10" defaultRowHeight="13.5" outlineLevelCol="4"/>
  <cols>
    <col min="1" max="1" width="40.1666666666667" customWidth="1"/>
    <col min="2" max="5" width="19.4916666666667" customWidth="1"/>
    <col min="6" max="6" width="9.775" customWidth="1"/>
  </cols>
  <sheetData>
    <row r="1" ht="37" customHeight="1" spans="1:5">
      <c r="A1" s="1" t="s">
        <v>7</v>
      </c>
      <c r="B1" s="1"/>
      <c r="C1" s="1"/>
      <c r="D1" s="1"/>
      <c r="E1" s="1"/>
    </row>
    <row r="2" ht="19.9" customHeight="1" spans="1:5">
      <c r="A2" s="5"/>
      <c r="B2" s="5"/>
      <c r="C2" s="5"/>
      <c r="D2" s="6"/>
      <c r="E2" s="6" t="s">
        <v>28</v>
      </c>
    </row>
    <row r="3" ht="33.15" customHeight="1" spans="1:5">
      <c r="A3" s="7" t="s">
        <v>452</v>
      </c>
      <c r="B3" s="7" t="s">
        <v>30</v>
      </c>
      <c r="C3" s="7" t="s">
        <v>31</v>
      </c>
      <c r="D3" s="7" t="s">
        <v>32</v>
      </c>
      <c r="E3" s="7" t="s">
        <v>453</v>
      </c>
    </row>
    <row r="4" ht="25.6" customHeight="1" spans="1:5">
      <c r="A4" s="27" t="s">
        <v>454</v>
      </c>
      <c r="B4" s="26"/>
      <c r="C4" s="26"/>
      <c r="D4" s="10"/>
      <c r="E4" s="10"/>
    </row>
    <row r="5" ht="25.6" customHeight="1" spans="1:5">
      <c r="A5" s="24" t="s">
        <v>455</v>
      </c>
      <c r="B5" s="26"/>
      <c r="C5" s="26"/>
      <c r="D5" s="10"/>
      <c r="E5" s="10"/>
    </row>
    <row r="6" ht="25.6" customHeight="1" spans="1:5">
      <c r="A6" s="24"/>
      <c r="B6" s="26"/>
      <c r="C6" s="26"/>
      <c r="D6" s="10"/>
      <c r="E6" s="10"/>
    </row>
    <row r="7" ht="25.6" customHeight="1" spans="1:5">
      <c r="A7" s="27" t="s">
        <v>456</v>
      </c>
      <c r="B7" s="26"/>
      <c r="C7" s="26"/>
      <c r="D7" s="10"/>
      <c r="E7" s="10"/>
    </row>
    <row r="8" ht="25.6" customHeight="1" spans="1:5">
      <c r="A8" s="27" t="s">
        <v>457</v>
      </c>
      <c r="B8" s="26"/>
      <c r="C8" s="26"/>
      <c r="D8" s="10"/>
      <c r="E8" s="10"/>
    </row>
    <row r="9" ht="25.6" customHeight="1" spans="1:5">
      <c r="A9" s="74" t="s">
        <v>458</v>
      </c>
      <c r="B9" s="47"/>
      <c r="C9" s="47"/>
      <c r="D9" s="47"/>
      <c r="E9" s="75"/>
    </row>
  </sheetData>
  <mergeCells count="2">
    <mergeCell ref="A1:E1"/>
    <mergeCell ref="A9:E9"/>
  </mergeCells>
  <pageMargins left="0.75" right="0.75" top="0.270000010728836" bottom="0.270000010728836"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C19" sqref="C19"/>
    </sheetView>
  </sheetViews>
  <sheetFormatPr defaultColWidth="10" defaultRowHeight="13.5" outlineLevelCol="4"/>
  <cols>
    <col min="1" max="1" width="40.1666666666667" customWidth="1"/>
    <col min="2" max="5" width="19.4916666666667" customWidth="1"/>
    <col min="6" max="6" width="9.775" customWidth="1"/>
  </cols>
  <sheetData>
    <row r="1" ht="37" customHeight="1" spans="1:5">
      <c r="A1" s="1" t="s">
        <v>8</v>
      </c>
      <c r="B1" s="1"/>
      <c r="C1" s="1"/>
      <c r="D1" s="1"/>
      <c r="E1" s="1"/>
    </row>
    <row r="2" ht="19.9" customHeight="1" spans="1:5">
      <c r="A2" s="5"/>
      <c r="B2" s="5"/>
      <c r="C2" s="5"/>
      <c r="D2" s="6"/>
      <c r="E2" s="6" t="s">
        <v>28</v>
      </c>
    </row>
    <row r="3" ht="33.15" customHeight="1" spans="1:5">
      <c r="A3" s="7" t="s">
        <v>452</v>
      </c>
      <c r="B3" s="7" t="s">
        <v>30</v>
      </c>
      <c r="C3" s="7" t="s">
        <v>31</v>
      </c>
      <c r="D3" s="7" t="s">
        <v>32</v>
      </c>
      <c r="E3" s="7" t="s">
        <v>453</v>
      </c>
    </row>
    <row r="4" ht="25.6" customHeight="1" spans="1:5">
      <c r="A4" s="27" t="s">
        <v>459</v>
      </c>
      <c r="B4" s="26"/>
      <c r="C4" s="26"/>
      <c r="D4" s="10"/>
      <c r="E4" s="10"/>
    </row>
    <row r="5" ht="25.6" customHeight="1" spans="1:5">
      <c r="A5" s="27" t="s">
        <v>460</v>
      </c>
      <c r="B5" s="26"/>
      <c r="C5" s="26"/>
      <c r="D5" s="10"/>
      <c r="E5" s="10"/>
    </row>
    <row r="6" ht="25.6" customHeight="1" spans="1:5">
      <c r="A6" s="24" t="s">
        <v>461</v>
      </c>
      <c r="B6" s="26"/>
      <c r="C6" s="26"/>
      <c r="D6" s="10"/>
      <c r="E6" s="10"/>
    </row>
    <row r="7" ht="25.6" customHeight="1" spans="1:5">
      <c r="A7" s="27"/>
      <c r="B7" s="26"/>
      <c r="C7" s="26"/>
      <c r="D7" s="10"/>
      <c r="E7" s="10"/>
    </row>
    <row r="8" ht="25.6" customHeight="1" spans="1:5">
      <c r="A8" s="27"/>
      <c r="B8" s="26"/>
      <c r="C8" s="26"/>
      <c r="D8" s="10"/>
      <c r="E8" s="10"/>
    </row>
    <row r="9" ht="25.6" customHeight="1" spans="1:5">
      <c r="A9" s="27" t="s">
        <v>462</v>
      </c>
      <c r="B9" s="26"/>
      <c r="C9" s="26"/>
      <c r="D9" s="26"/>
      <c r="E9" s="26"/>
    </row>
    <row r="10" ht="25.6" customHeight="1" spans="1:5">
      <c r="A10" s="27" t="s">
        <v>369</v>
      </c>
      <c r="B10" s="26"/>
      <c r="C10" s="26"/>
      <c r="D10" s="26"/>
      <c r="E10" s="26"/>
    </row>
    <row r="11" ht="25.6" customHeight="1" spans="1:5">
      <c r="A11" s="27" t="s">
        <v>463</v>
      </c>
      <c r="B11" s="26"/>
      <c r="C11" s="26"/>
      <c r="D11" s="26"/>
      <c r="E11" s="26"/>
    </row>
    <row r="12" ht="25.6" customHeight="1" spans="1:5">
      <c r="A12" s="74" t="s">
        <v>464</v>
      </c>
      <c r="B12" s="47"/>
      <c r="C12" s="47"/>
      <c r="D12" s="47"/>
      <c r="E12" s="75"/>
    </row>
  </sheetData>
  <mergeCells count="2">
    <mergeCell ref="A1:E1"/>
    <mergeCell ref="A12:E12"/>
  </mergeCells>
  <pageMargins left="0.75" right="0.75" top="0.270000010728836" bottom="0.270000010728836"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E17" sqref="E17"/>
    </sheetView>
  </sheetViews>
  <sheetFormatPr defaultColWidth="10" defaultRowHeight="13.5" outlineLevelRow="6" outlineLevelCol="4"/>
  <cols>
    <col min="1" max="1" width="40.1666666666667" customWidth="1"/>
    <col min="2" max="5" width="19.4916666666667" customWidth="1"/>
    <col min="6" max="6" width="9.775" customWidth="1"/>
  </cols>
  <sheetData>
    <row r="1" ht="37" customHeight="1" spans="1:5">
      <c r="A1" s="1" t="s">
        <v>9</v>
      </c>
      <c r="B1" s="1"/>
      <c r="C1" s="1"/>
      <c r="D1" s="1"/>
      <c r="E1" s="1"/>
    </row>
    <row r="2" ht="19.9" customHeight="1" spans="1:5">
      <c r="A2" s="5"/>
      <c r="B2" s="5"/>
      <c r="C2" s="5"/>
      <c r="D2" s="6"/>
      <c r="E2" s="6" t="s">
        <v>28</v>
      </c>
    </row>
    <row r="3" ht="33.15" customHeight="1" spans="1:5">
      <c r="A3" s="7" t="s">
        <v>452</v>
      </c>
      <c r="B3" s="7" t="s">
        <v>30</v>
      </c>
      <c r="C3" s="7" t="s">
        <v>31</v>
      </c>
      <c r="D3" s="7" t="s">
        <v>32</v>
      </c>
      <c r="E3" s="7" t="s">
        <v>453</v>
      </c>
    </row>
    <row r="4" ht="25.6" customHeight="1" spans="1:5">
      <c r="A4" s="24" t="s">
        <v>465</v>
      </c>
      <c r="B4" s="26"/>
      <c r="C4" s="26"/>
      <c r="D4" s="10"/>
      <c r="E4" s="10"/>
    </row>
    <row r="5" ht="25.6" customHeight="1" spans="1:5">
      <c r="A5" s="24" t="s">
        <v>466</v>
      </c>
      <c r="B5" s="26"/>
      <c r="C5" s="26"/>
      <c r="D5" s="10"/>
      <c r="E5" s="10"/>
    </row>
    <row r="6" ht="25.6" customHeight="1" spans="1:5">
      <c r="A6" s="24"/>
      <c r="B6" s="26"/>
      <c r="C6" s="26"/>
      <c r="D6" s="10"/>
      <c r="E6" s="10"/>
    </row>
    <row r="7" ht="25.6" customHeight="1" spans="1:5">
      <c r="A7" s="74" t="s">
        <v>467</v>
      </c>
      <c r="B7" s="47"/>
      <c r="C7" s="47"/>
      <c r="D7" s="47"/>
      <c r="E7" s="75"/>
    </row>
  </sheetData>
  <mergeCells count="2">
    <mergeCell ref="A1:E1"/>
    <mergeCell ref="A7:E7"/>
  </mergeCells>
  <pageMargins left="0.75" right="0.75" top="0.270000010728836" bottom="0.270000010728836"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 </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2024-02-21T02:22:00Z</dcterms:created>
  <dcterms:modified xsi:type="dcterms:W3CDTF">2024-02-26T05:55:04Z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E555B9046ECA46D39B1EB8DB0186099C_13</vt:lpwstr>
  </property>
  <property fmtid="{D5CDD505-2E9C-101B-9397-08002B2CF9AE}" pid="3" name="KSOProductBuildVer">
    <vt:lpwstr>2052-10.8.2.7119</vt:lpwstr>
  </property>
</Properties>
</file>