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tabRatio="801" firstSheet="8" activeTab="14"/>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Print_Titles" localSheetId="15">一般公共预算支出预算表!$1:$3</definedName>
  </definedNames>
  <calcPr calcId="144525"/>
</workbook>
</file>

<file path=xl/sharedStrings.xml><?xml version="1.0" encoding="utf-8"?>
<sst xmlns="http://schemas.openxmlformats.org/spreadsheetml/2006/main" count="1039" uniqueCount="462">
  <si>
    <t>目  录</t>
  </si>
  <si>
    <t>编报单位：上海市崇明区东平镇人民政府</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</si>
  <si>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</si>
  <si>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</si>
  <si>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</si>
  <si>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</si>
  <si>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</si>
  <si>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</si>
  <si>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</si>
  <si>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</si>
  <si>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</si>
  <si>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</si>
  <si>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</si>
  <si>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</si>
  <si>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</si>
  <si>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</si>
  <si>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</si>
  <si>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</si>
  <si>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</si>
  <si>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</si>
  <si>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</si>
  <si>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</si>
  <si>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</si>
  <si>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</si>
  <si>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</si>
  <si>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</si>
  <si>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</si>
  <si>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</si>
  <si>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</si>
  <si>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</si>
  <si>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</si>
  <si>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</si>
  <si>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</si>
  <si>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</si>
  <si>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</si>
  <si>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</si>
  <si>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</si>
  <si>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</si>
  <si>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</si>
  <si>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</si>
  <si>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科目编码</t>
  </si>
  <si>
    <t>项    目</t>
  </si>
  <si>
    <t>201</t>
  </si>
  <si>
    <t>一般公共服务支出</t>
  </si>
  <si>
    <t>20101</t>
  </si>
  <si>
    <t>人大事务</t>
  </si>
  <si>
    <t>2010104</t>
  </si>
  <si>
    <t>人大会议</t>
  </si>
  <si>
    <t>2010108</t>
  </si>
  <si>
    <t>代表工作</t>
  </si>
  <si>
    <t>2010199</t>
  </si>
  <si>
    <t>其他人大事务支出</t>
  </si>
  <si>
    <t>20103</t>
  </si>
  <si>
    <t>政府办公厅（室）及相关机构事务</t>
  </si>
  <si>
    <t>2010301</t>
  </si>
  <si>
    <t>行政运行</t>
  </si>
  <si>
    <t>20106</t>
  </si>
  <si>
    <t>财政事务</t>
  </si>
  <si>
    <t>2010699</t>
  </si>
  <si>
    <t>其他财政事务支出</t>
  </si>
  <si>
    <t>20111</t>
  </si>
  <si>
    <t>纪检监察事务</t>
  </si>
  <si>
    <t>2011199</t>
  </si>
  <si>
    <t>其他纪检监察事务支出</t>
  </si>
  <si>
    <t>20129</t>
  </si>
  <si>
    <t>群众团体事务</t>
  </si>
  <si>
    <t>2012999</t>
  </si>
  <si>
    <t>其他群众团体事务支出</t>
  </si>
  <si>
    <t>20132</t>
  </si>
  <si>
    <t>组织事务</t>
  </si>
  <si>
    <t>2013250</t>
  </si>
  <si>
    <t>事业运行</t>
  </si>
  <si>
    <t>2013299</t>
  </si>
  <si>
    <t>其他组织事务支出</t>
  </si>
  <si>
    <t>20134</t>
  </si>
  <si>
    <t>统战事务</t>
  </si>
  <si>
    <t>2013499</t>
  </si>
  <si>
    <t>其他统战事务支出</t>
  </si>
  <si>
    <t>20136</t>
  </si>
  <si>
    <t>其他共产党事务支出</t>
  </si>
  <si>
    <t>2013650</t>
  </si>
  <si>
    <t>2013699</t>
  </si>
  <si>
    <t>20199</t>
  </si>
  <si>
    <t>其他一般公共服务支出</t>
  </si>
  <si>
    <t>2019999</t>
  </si>
  <si>
    <t>205</t>
  </si>
  <si>
    <t>教育支出</t>
  </si>
  <si>
    <t>20504</t>
  </si>
  <si>
    <t>成人教育</t>
  </si>
  <si>
    <t>2050499</t>
  </si>
  <si>
    <t>其他成人教育支出</t>
  </si>
  <si>
    <t>20599</t>
  </si>
  <si>
    <t>其他教育支出</t>
  </si>
  <si>
    <t>2059999</t>
  </si>
  <si>
    <t>206</t>
  </si>
  <si>
    <t>科学技术支出</t>
  </si>
  <si>
    <t>20607</t>
  </si>
  <si>
    <t>科学技术普及</t>
  </si>
  <si>
    <t>2060799</t>
  </si>
  <si>
    <t>其他科学技术普及支出</t>
  </si>
  <si>
    <t>207</t>
  </si>
  <si>
    <t>文化旅游体育与传媒支出</t>
  </si>
  <si>
    <t>20701</t>
  </si>
  <si>
    <t>文化和旅游</t>
  </si>
  <si>
    <t>2070109</t>
  </si>
  <si>
    <t>群众文化</t>
  </si>
  <si>
    <t>2070199</t>
  </si>
  <si>
    <t>其他文化和旅游支出</t>
  </si>
  <si>
    <t>20703</t>
  </si>
  <si>
    <t>体育</t>
  </si>
  <si>
    <t>2070308</t>
  </si>
  <si>
    <t>群众体育</t>
  </si>
  <si>
    <t>20706</t>
  </si>
  <si>
    <t>新闻出版电影</t>
  </si>
  <si>
    <t>2070699</t>
  </si>
  <si>
    <t>其他新闻出版电影支出</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</si>
  <si>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</si>
  <si>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</si>
  <si>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</si>
  <si>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</si>
  <si>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</si>
  <si>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</si>
  <si>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</si>
  <si>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</si>
  <si>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</si>
  <si>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</si>
  <si>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</si>
  <si>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</si>
  <si>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</si>
  <si>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</si>
  <si>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</si>
  <si>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</si>
  <si>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</si>
  <si>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</si>
  <si>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</si>
  <si>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</si>
  <si>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</si>
  <si>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</si>
  <si>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</si>
  <si>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</si>
  <si>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</si>
  <si>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</si>
  <si>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</si>
  <si>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</si>
  <si>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</si>
  <si>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</si>
  <si>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</si>
  <si>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</si>
  <si>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</si>
  <si>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</si>
  <si>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</si>
  <si>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2080802</t>
  </si>
  <si>
    <t>伤残抚恤</t>
  </si>
  <si>
    <t>2080803</t>
  </si>
  <si>
    <t>在乡复员、退伍军人生活补助</t>
  </si>
  <si>
    <t>2080899</t>
  </si>
  <si>
    <t>其他优抚支出</t>
  </si>
  <si>
    <t>20810</t>
  </si>
  <si>
    <t>社会福利</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</si>
  <si>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</si>
  <si>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</si>
  <si>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</si>
  <si>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</si>
  <si>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</si>
  <si>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</si>
  <si>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</si>
  <si>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</si>
  <si>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</si>
  <si>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</si>
  <si>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</si>
  <si>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</si>
  <si>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</si>
  <si>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</si>
  <si>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2081699</t>
  </si>
  <si>
    <t>其他红十字事业支出</t>
  </si>
  <si>
    <t>20825</t>
  </si>
  <si>
    <t>其他生活救助</t>
  </si>
  <si>
    <t>2082501</t>
  </si>
  <si>
    <t>其他城市生活救助</t>
  </si>
  <si>
    <t>20828</t>
  </si>
  <si>
    <t>退役军人管理事务</t>
  </si>
  <si>
    <t>2082899</t>
  </si>
  <si>
    <t>其他退役军人事务管理支出</t>
  </si>
  <si>
    <t>20899</t>
  </si>
  <si>
    <t>其他社会保障和就业支出</t>
  </si>
  <si>
    <t>2089999</t>
  </si>
  <si>
    <t>210</t>
  </si>
  <si>
    <t>卫生健康支出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</si>
  <si>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</si>
  <si>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</si>
  <si>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</si>
  <si>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</si>
  <si>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</si>
  <si>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</si>
  <si>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</si>
  <si>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</si>
  <si>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</si>
  <si>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</si>
  <si>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</si>
  <si>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</si>
  <si>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</si>
  <si>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</si>
  <si>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</si>
  <si>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</si>
  <si>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</si>
  <si>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</si>
  <si>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</si>
  <si>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</si>
  <si>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</si>
  <si>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</si>
  <si>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</si>
  <si>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211</t>
  </si>
  <si>
    <t>节能环保支出</t>
  </si>
  <si>
    <t>21101</t>
  </si>
  <si>
    <t>环境保护管理事务</t>
  </si>
  <si>
    <t>2110199</t>
  </si>
  <si>
    <t>其他环境保护管理事务支出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</si>
  <si>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</si>
  <si>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</si>
  <si>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</si>
  <si>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</si>
  <si>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</si>
  <si>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</si>
  <si>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</si>
  <si>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</si>
  <si>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</si>
  <si>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</si>
  <si>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</si>
  <si>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</si>
  <si>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</si>
  <si>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</si>
  <si>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</si>
  <si>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</si>
  <si>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</si>
  <si>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</si>
  <si>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</si>
  <si>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</si>
  <si>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</si>
  <si>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</si>
  <si>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</si>
  <si>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</si>
  <si>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</si>
  <si>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</si>
  <si>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</si>
  <si>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</si>
  <si>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</si>
  <si>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</si>
  <si>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</si>
  <si>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</si>
  <si>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</si>
  <si>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2130108</t>
  </si>
  <si>
    <t>病虫害控制</t>
  </si>
  <si>
    <t>2130122</t>
  </si>
  <si>
    <t>农业生产发展</t>
  </si>
  <si>
    <t>2130124</t>
  </si>
  <si>
    <t>农村合作经济</t>
  </si>
  <si>
    <t>2130199</t>
  </si>
  <si>
    <t>其他农业农村支出</t>
  </si>
  <si>
    <t>21302</t>
  </si>
  <si>
    <t>林业和草原</t>
  </si>
  <si>
    <t>2130207</t>
  </si>
  <si>
    <t>森林资源管理</t>
  </si>
  <si>
    <t>2130209</t>
  </si>
  <si>
    <t>森林生态效益补偿</t>
  </si>
  <si>
    <t>2130299</t>
  </si>
  <si>
    <t>其他林业和草原支出</t>
  </si>
  <si>
    <t>21303</t>
  </si>
  <si>
    <t>水利</t>
  </si>
  <si>
    <t>2130304</t>
  </si>
  <si>
    <t>水利行业业务管理</t>
  </si>
  <si>
    <t>2130305</t>
  </si>
  <si>
    <t>水利工程建设</t>
  </si>
  <si>
    <t>2130399</t>
  </si>
  <si>
    <t>其他水利支出</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</si>
  <si>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</si>
  <si>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</si>
  <si>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</si>
  <si>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</si>
  <si>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</si>
  <si>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</si>
  <si>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</si>
  <si>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</si>
  <si>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</si>
  <si>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</si>
  <si>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</si>
  <si>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</si>
  <si>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</si>
  <si>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</si>
  <si>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</si>
  <si>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</si>
  <si>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</si>
  <si>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</si>
  <si>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21699</t>
  </si>
  <si>
    <t>其他商业服务业等支出</t>
  </si>
  <si>
    <t>2169999</t>
  </si>
  <si>
    <t>219</t>
  </si>
  <si>
    <t>援助其他地区支出</t>
  </si>
  <si>
    <t>21901</t>
  </si>
  <si>
    <t>一般公共服务</t>
  </si>
  <si>
    <t>221</t>
  </si>
  <si>
    <t>住房保障支出</t>
  </si>
  <si>
    <t>22102</t>
  </si>
  <si>
    <t>住房改革支出</t>
  </si>
  <si>
    <t>2210201</t>
  </si>
  <si>
    <t>住房公积金</t>
  </si>
  <si>
    <t>2210203</t>
  </si>
  <si>
    <t>购房补贴</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</si>
  <si>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</si>
  <si>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</si>
  <si>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</si>
  <si>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</si>
  <si>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</si>
  <si>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</si>
  <si>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</si>
  <si>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</si>
  <si>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</si>
  <si>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</si>
  <si>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</si>
  <si>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</si>
  <si>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</si>
  <si>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</si>
  <si>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</si>
  <si>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</si>
  <si>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</si>
  <si>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</si>
  <si>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</si>
  <si>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</si>
  <si>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</si>
  <si>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</si>
  <si>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</si>
  <si>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</si>
  <si>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</si>
  <si>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</si>
  <si>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</si>
  <si>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</si>
  <si>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</si>
  <si>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</si>
  <si>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</si>
  <si>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</si>
  <si>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</si>
  <si>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</si>
  <si>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</si>
  <si>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</si>
  <si>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</si>
  <si>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</si>
  <si>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</si>
  <si>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</si>
  <si>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</si>
  <si>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</si>
  <si>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</si>
  <si>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</si>
  <si>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</si>
  <si>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</si>
  <si>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</si>
  <si>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</si>
  <si>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</si>
  <si>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</si>
  <si>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</si>
  <si>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</si>
  <si>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</si>
  <si>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</si>
  <si>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</si>
  <si>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</si>
  <si>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</si>
  <si>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</si>
  <si>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</si>
  <si>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</si>
  <si>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</si>
  <si>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</si>
  <si>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</si>
  <si>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</si>
  <si>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</si>
  <si>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21208</t>
  </si>
  <si>
    <t>国有土地使用权出让收入安排的支出</t>
  </si>
  <si>
    <t>2120803</t>
  </si>
  <si>
    <t>城市建设支出</t>
  </si>
  <si>
    <t>2120804</t>
  </si>
  <si>
    <t>农村基础设施建设支出</t>
  </si>
  <si>
    <t>2120816</t>
  </si>
  <si>
    <t>农业农村生态环境支出</t>
  </si>
  <si>
    <t>2120899</t>
  </si>
  <si>
    <t>其他国有土地使用权出让收入安排的支出</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</si>
  <si>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</si>
  <si>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</si>
  <si>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</si>
  <si>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</si>
  <si>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</si>
  <si>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</si>
  <si>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</si>
  <si>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</si>
  <si>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</si>
  <si>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</si>
  <si>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</si>
  <si>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</si>
  <si>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</si>
  <si>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</si>
  <si>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</si>
  <si>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</si>
  <si>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</si>
  <si>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</si>
  <si>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</si>
  <si>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</si>
  <si>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</si>
  <si>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</si>
  <si>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</si>
  <si>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</si>
  <si>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</si>
  <si>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</si>
  <si>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</si>
  <si>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</si>
  <si>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</si>
  <si>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合  计</t>
  </si>
  <si>
    <t>注：本镇无行政村，因此本镇不编制对村级财政转移支付预算执行情况表，故本表无数据。</t>
  </si>
  <si>
    <t>项目</t>
  </si>
  <si>
    <t>执行数占年初预算数的%</t>
  </si>
  <si>
    <t>因公出国（境）费</t>
  </si>
  <si>
    <t>公务接待费</t>
  </si>
  <si>
    <t>公务用车购置及运行费</t>
  </si>
  <si>
    <t>其中：公务用车购置费</t>
  </si>
  <si>
    <t>/</t>
  </si>
  <si>
    <t xml:space="preserve">      公务用车运行费</t>
  </si>
  <si>
    <t>合计</t>
  </si>
  <si>
    <t>注：①2023年“三公”经费执行合计39.00万元，完成预算的37.41%。其中：因公出国（境）费执行数为0.00万元，完成预算的0.00%；公务接待费执行数为8.95万元，完成预算的59.67%；公务用车购置及运行费执行数为5.64万元，完成预算的40.29%。低于预算主要是因为进一步严格执行中央八项规定、国务院“约法三章”及《党政机关厉行节约反对浪费条例》要求，压缩公务接待费和因公出国（境）费，区外事办当年度未安排本镇相关业务；同时由于当年度两辆新能源车均属于次新车状态，故公务用车运行费依旧相对较低，较年初预算有所减少。</t>
  </si>
  <si>
    <t xml:space="preserve">    ②2023年因公出国（境）团组数0个，因公出国（境）0人次；公务用车购置数0辆，公务用车保有量4辆；国内公务接待253批次，国内公务接待2782人次。</t>
  </si>
  <si>
    <t>单位：万元（列至佰元）</t>
  </si>
  <si>
    <t>注：2023年本乡镇无基本建设项目，故本表为空表。</t>
  </si>
  <si>
    <t>2023年政府收支执行情况的说明</t>
  </si>
  <si>
    <t>一、一般公共预算收支执行总体情况</t>
  </si>
  <si>
    <t>本年收入执行数总计46,906.80万元、支出执行数总计46,906.80万元。与上年度相比，收入执行数总计减少5,354.95万元，支出执行数总计减少5,354.95万元。主要原因是：2023年企业扶持其他支持中小企业发展和管理支出较上年度有明显减少，减少6,661.25万元，造成收入支出同步减少，且降幅较大。</t>
  </si>
  <si>
    <t>二、一般公共预算收入执行具体情况</t>
  </si>
  <si>
    <t>本年收入执行数合计41,933.88万元，其中：一般性转移支付收入37,991.40万元，专项转移支付收入3,942.48万元。</t>
  </si>
  <si>
    <t>三、一般公共预算支出执行具体情况</t>
  </si>
  <si>
    <t>本年支出执行数合计41,162.75万元。其中：一般公共服务支出2,317.36万元,教育支出14.06万元,科学技术支出4.69万元,文化旅游体育与传媒支出516.56万元,社会保障和就业支出4,759.26万元,卫生健康支出547.06万元,节能环保支出1,483.85万元,城乡社区支出5,268.96万元,农林水支出4,476.59万元,交通运输支出37.83万元，资源勘探工业信息等支出17,616.66万元,商业服务业等支出3,540.34万元,援助其他地区支出50.00万元，住房保障支出529.55万元。</t>
  </si>
  <si>
    <t>四、预算绩效管理工作开展情况</t>
  </si>
  <si>
    <t xml:space="preserve">   东平镇申报专项资金项目绩效目标36个，涉及预算单位10个，金额38,851.73万元，实现绩效目标100%申报的要求。实施本乡镇绩效跟踪项目36个，涉及预算单位10个，金额38,851.73万元。完成本乡镇绩效评价项目33个，涉及预算单位10个，金额50,261.56万元。实施预算评审项目6个，预算资金1,171.08万元，核减资金216.84万元，核减率18.52%。</t>
  </si>
  <si>
    <t>上年执行数</t>
  </si>
  <si>
    <t>本年预算数</t>
  </si>
  <si>
    <t>预算数占上年执行数%</t>
  </si>
  <si>
    <t>其他退役军人管理事务支出</t>
  </si>
  <si>
    <t>2130316</t>
  </si>
  <si>
    <t>农村水利</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</si>
  <si>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</si>
  <si>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22999</t>
  </si>
  <si>
    <t>2299999</t>
  </si>
  <si>
    <t xml:space="preserve">    利润收入</t>
  </si>
  <si>
    <t>2024年对村级财政转移支付预算表</t>
  </si>
  <si>
    <t>单位:万元</t>
  </si>
  <si>
    <t>备注：本年“三公”经费共增加0辆公务车，其中：新增0辆公务车，因报废更新0辆公务车。</t>
  </si>
  <si>
    <t>2024年政府收支预算相关情况说明</t>
  </si>
  <si>
    <t>一、一般公共预算收支预算总体情况</t>
  </si>
  <si>
    <t>本年收入预算总计38,558.34万元、支出预算总计38,558.34万元。与2023年年初预算数相比，收入、支出总计各减少5,200.46万元。主要原因是：2024年预计企业扶持较2023年年初预计有一定比重减少，同时，秉承勤俭节约原则，在保障“三保”支出的同时，进一步压缩了2024年一般性支出。</t>
  </si>
  <si>
    <t>二、一般公共预算收入预算具体情况</t>
  </si>
  <si>
    <t>本年收入预算合计33,305.69万元，其中：一般性转移支付收入32,515.75万元，专项转移支付收入789.94万元。</t>
  </si>
  <si>
    <t>三、一般公共预算支出预算具体情况</t>
  </si>
  <si>
    <t>本年支出预算合计38,042.59万元。其中：其中：一般公共服务支出2,920.46万元,教育支出22.53万元,科学技术支出7.02万元,文化旅游体育与传媒支出170.01万元,社会保障和就业支出8,185.27万元,卫生健康支出579.36万元,节能环保支出1,399.22万元,城乡社区支出4,745.34万元,农林水支出1,683.46万元,交通运输支出120.00万元，资源勘探工业信息等支出11,871.36万元,商业服务业等支出5,733.00万元,援助其他地区支出50.00万元，住房保障支出555.54万元。</t>
  </si>
  <si>
    <t>四、“三公”经费预算情况说明</t>
  </si>
  <si>
    <t>2024年东平镇行政单位（含参照公务员管理的事业单位）、事业单位和其他单位用财政拨款开支的“三公”经费预算合计37.25万元。比2023年”三公”经费年初预算1.75万元，下降4.49%。其中：</t>
  </si>
  <si>
    <t>因公出国（境）费预算10.00万元，主要安排机关及下属预算单位人员的国际合作交流、重大项目洽谈、境外培训研修等的国际旅费、国外城市间交通费、住宿费、伙食费、培训费、公杂费等支出。与2013年年初预算持平，主要是继续依据往年安排年初预算10.00万元。</t>
  </si>
  <si>
    <t>公务接待费预算14.00万元，主要安排会议、政策调研、专项检查以及团组接待交流等预算公务或开展业务所需住宿费、会场费、交通费、伙食费等支出。比2023年年初预算减少1.00万元，主要是进一步严格执行中央八项规定、国务院“约法三章”及《党政机关厉行节约反对浪费》条例要求，压缩公务接待费年初预算。</t>
  </si>
  <si>
    <t>公务用车购置及运行费预算13.25万元（其中，公务用车购置费0.00万元，公务用车运行费13.25万元），主要安排编制内公务车辆的报废更新（2024年并无公务车辆报废更新安排），以及用于安排市内因公出差、公务文件交换、日常工作开展等所需公务用车燃料费、维修费、过路过桥费、保险费等支出。比2023年年初预算减少0.75万元，主要是进一步严格执行中央八项规定、国务院“约法三章”及《党政机关厉行节约反对浪费》条例要求，压缩公务用车购置及运行费年初预算。</t>
  </si>
  <si>
    <t>五、预算绩效管理工作开展情况</t>
  </si>
  <si>
    <t>2024年，东平镇申报专项资金项目绩效目标45个，涉及预算单位10个，金额32,787.69万元，实现绩效目标100%申报的要求。</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</si>
</sst>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176" formatCode="0.00_ "/>
    <numFmt numFmtId="41" formatCode="_ * #,##0_ ;_ * \-#,##0_ ;_ * &quot;-&quot;_ ;_ @_ "/>
  </numFmts>
  <fonts count="37">
    <font>
      <sz val="11"/>
      <color indexed="8"/>
      <name val="宋体"/>
      <charset val="1"/>
      <scheme val="minor"/>
    </font>
    <font>
      <b/>
      <sz val="17"/>
      <name val="宋体"/>
      <charset val="134"/>
    </font>
    <font>
      <b/>
      <sz val="12"/>
      <name val="宋体"/>
      <charset val="134"/>
    </font>
    <font>
      <sz val="12"/>
      <name val="宋体"/>
      <charset val="134"/>
    </font>
    <font>
      <sz val="11"/>
      <name val="宋体"/>
      <charset val="134"/>
    </font>
    <font>
      <sz val="11"/>
      <name val="SimSun"/>
      <charset val="134"/>
    </font>
    <font>
      <b/>
      <sz val="11"/>
      <name val="宋体"/>
      <charset val="134"/>
    </font>
    <font>
      <sz val="9"/>
      <name val="SimSun"/>
      <charset val="134"/>
    </font>
    <font>
      <sz val="9"/>
      <name val="阿里巴巴普惠体 M"/>
      <charset val="134"/>
    </font>
    <font>
      <b/>
      <sz val="11"/>
      <name val="SimSun"/>
      <charset val="134"/>
    </font>
    <font>
      <b/>
      <sz val="12"/>
      <name val="宋体"/>
      <charset val="134"/>
      <scheme val="minor"/>
    </font>
    <font>
      <sz val="11"/>
      <name val="宋体"/>
      <charset val="134"/>
      <scheme val="minor"/>
    </font>
    <font>
      <sz val="12"/>
      <name val="宋体"/>
      <charset val="134"/>
      <scheme val="minor"/>
    </font>
    <font>
      <b/>
      <sz val="11"/>
      <name val="宋体"/>
      <charset val="134"/>
      <scheme val="minor"/>
    </font>
    <font>
      <b/>
      <sz val="9"/>
      <name val="SimSun"/>
      <charset val="134"/>
    </font>
    <font>
      <b/>
      <sz val="22"/>
      <name val="宋体"/>
      <charset val="134"/>
    </font>
    <font>
      <sz val="17"/>
      <name val="宋体"/>
      <charset val="134"/>
    </font>
    <font>
      <sz val="11"/>
      <color rgb="FFFA7D00"/>
      <name val="宋体"/>
      <charset val="0"/>
      <scheme val="minor"/>
    </font>
    <font>
      <sz val="11"/>
      <color theme="1"/>
      <name val="宋体"/>
      <charset val="0"/>
      <scheme val="minor"/>
    </font>
    <font>
      <b/>
      <sz val="11"/>
      <color rgb="FFFFFFFF"/>
      <name val="宋体"/>
      <charset val="0"/>
      <scheme val="minor"/>
    </font>
    <font>
      <b/>
      <sz val="11"/>
      <color theme="3"/>
      <name val="宋体"/>
      <charset val="134"/>
      <scheme val="minor"/>
    </font>
    <font>
      <sz val="11"/>
      <color theme="1"/>
      <name val="宋体"/>
      <charset val="134"/>
      <scheme val="minor"/>
    </font>
    <font>
      <sz val="11"/>
      <color theme="0"/>
      <name val="宋体"/>
      <charset val="0"/>
      <scheme val="minor"/>
    </font>
    <font>
      <b/>
      <sz val="13"/>
      <color theme="3"/>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sz val="11"/>
      <color rgb="FF9C0006"/>
      <name val="宋体"/>
      <charset val="0"/>
      <scheme val="minor"/>
    </font>
    <font>
      <b/>
      <sz val="15"/>
      <color theme="3"/>
      <name val="宋体"/>
      <charset val="134"/>
      <scheme val="minor"/>
    </font>
    <font>
      <sz val="11"/>
      <color rgb="FF006100"/>
      <name val="宋体"/>
      <charset val="0"/>
      <scheme val="minor"/>
    </font>
    <font>
      <b/>
      <sz val="11"/>
      <color theme="1"/>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7" tint="0.799981688894314"/>
        <bgColor indexed="64"/>
      </patternFill>
    </fill>
    <fill>
      <patternFill patternType="solid">
        <fgColor theme="8" tint="0.599993896298105"/>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22" fillId="15" borderId="0" applyNumberFormat="0" applyBorder="0" applyAlignment="0" applyProtection="0">
      <alignment vertical="center"/>
    </xf>
    <xf numFmtId="0" fontId="18" fillId="31" borderId="0" applyNumberFormat="0" applyBorder="0" applyAlignment="0" applyProtection="0">
      <alignment vertical="center"/>
    </xf>
    <xf numFmtId="0" fontId="22" fillId="18" borderId="0" applyNumberFormat="0" applyBorder="0" applyAlignment="0" applyProtection="0">
      <alignment vertical="center"/>
    </xf>
    <xf numFmtId="0" fontId="33" fillId="24" borderId="13" applyNumberFormat="0" applyAlignment="0" applyProtection="0">
      <alignment vertical="center"/>
    </xf>
    <xf numFmtId="0" fontId="18" fillId="11" borderId="0" applyNumberFormat="0" applyBorder="0" applyAlignment="0" applyProtection="0">
      <alignment vertical="center"/>
    </xf>
    <xf numFmtId="0" fontId="18" fillId="19" borderId="0" applyNumberFormat="0" applyBorder="0" applyAlignment="0" applyProtection="0">
      <alignment vertical="center"/>
    </xf>
    <xf numFmtId="44" fontId="21" fillId="0" borderId="0" applyFont="0" applyFill="0" applyBorder="0" applyAlignment="0" applyProtection="0">
      <alignment vertical="center"/>
    </xf>
    <xf numFmtId="0" fontId="22" fillId="28" borderId="0" applyNumberFormat="0" applyBorder="0" applyAlignment="0" applyProtection="0">
      <alignment vertical="center"/>
    </xf>
    <xf numFmtId="9" fontId="21" fillId="0" borderId="0" applyFont="0" applyFill="0" applyBorder="0" applyAlignment="0" applyProtection="0">
      <alignment vertical="center"/>
    </xf>
    <xf numFmtId="0" fontId="22" fillId="27" borderId="0" applyNumberFormat="0" applyBorder="0" applyAlignment="0" applyProtection="0">
      <alignment vertical="center"/>
    </xf>
    <xf numFmtId="0" fontId="22" fillId="23" borderId="0" applyNumberFormat="0" applyBorder="0" applyAlignment="0" applyProtection="0">
      <alignment vertical="center"/>
    </xf>
    <xf numFmtId="0" fontId="22" fillId="22" borderId="0" applyNumberFormat="0" applyBorder="0" applyAlignment="0" applyProtection="0">
      <alignment vertical="center"/>
    </xf>
    <xf numFmtId="0" fontId="22" fillId="21" borderId="0" applyNumberFormat="0" applyBorder="0" applyAlignment="0" applyProtection="0">
      <alignment vertical="center"/>
    </xf>
    <xf numFmtId="0" fontId="22" fillId="8" borderId="0" applyNumberFormat="0" applyBorder="0" applyAlignment="0" applyProtection="0">
      <alignment vertical="center"/>
    </xf>
    <xf numFmtId="0" fontId="35" fillId="30" borderId="13" applyNumberFormat="0" applyAlignment="0" applyProtection="0">
      <alignment vertical="center"/>
    </xf>
    <xf numFmtId="0" fontId="22" fillId="17" borderId="0" applyNumberFormat="0" applyBorder="0" applyAlignment="0" applyProtection="0">
      <alignment vertical="center"/>
    </xf>
    <xf numFmtId="0" fontId="34" fillId="29" borderId="0" applyNumberFormat="0" applyBorder="0" applyAlignment="0" applyProtection="0">
      <alignment vertical="center"/>
    </xf>
    <xf numFmtId="0" fontId="18" fillId="20" borderId="0" applyNumberFormat="0" applyBorder="0" applyAlignment="0" applyProtection="0">
      <alignment vertical="center"/>
    </xf>
    <xf numFmtId="0" fontId="31" fillId="14" borderId="0" applyNumberFormat="0" applyBorder="0" applyAlignment="0" applyProtection="0">
      <alignment vertical="center"/>
    </xf>
    <xf numFmtId="0" fontId="18" fillId="16" borderId="0" applyNumberFormat="0" applyBorder="0" applyAlignment="0" applyProtection="0">
      <alignment vertical="center"/>
    </xf>
    <xf numFmtId="0" fontId="32" fillId="0" borderId="12" applyNumberFormat="0" applyFill="0" applyAlignment="0" applyProtection="0">
      <alignment vertical="center"/>
    </xf>
    <xf numFmtId="0" fontId="29" fillId="12" borderId="0" applyNumberFormat="0" applyBorder="0" applyAlignment="0" applyProtection="0">
      <alignment vertical="center"/>
    </xf>
    <xf numFmtId="0" fontId="19" fillId="3" borderId="8" applyNumberFormat="0" applyAlignment="0" applyProtection="0">
      <alignment vertical="center"/>
    </xf>
    <xf numFmtId="0" fontId="36" fillId="30" borderId="14" applyNumberFormat="0" applyAlignment="0" applyProtection="0">
      <alignment vertical="center"/>
    </xf>
    <xf numFmtId="0" fontId="30" fillId="0" borderId="10" applyNumberFormat="0" applyFill="0" applyAlignment="0" applyProtection="0">
      <alignment vertical="center"/>
    </xf>
    <xf numFmtId="0" fontId="28" fillId="0" borderId="0" applyNumberFormat="0" applyFill="0" applyBorder="0" applyAlignment="0" applyProtection="0">
      <alignment vertical="center"/>
    </xf>
    <xf numFmtId="0" fontId="18" fillId="9" borderId="0" applyNumberFormat="0" applyBorder="0" applyAlignment="0" applyProtection="0">
      <alignment vertical="center"/>
    </xf>
    <xf numFmtId="0" fontId="20" fillId="0" borderId="0" applyNumberFormat="0" applyFill="0" applyBorder="0" applyAlignment="0" applyProtection="0">
      <alignment vertical="center"/>
    </xf>
    <xf numFmtId="42" fontId="21" fillId="0" borderId="0" applyFont="0" applyFill="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13" borderId="0" applyNumberFormat="0" applyBorder="0" applyAlignment="0" applyProtection="0">
      <alignment vertical="center"/>
    </xf>
    <xf numFmtId="0" fontId="25" fillId="0" borderId="0" applyNumberFormat="0" applyFill="0" applyBorder="0" applyAlignment="0" applyProtection="0">
      <alignment vertical="center"/>
    </xf>
    <xf numFmtId="0" fontId="22" fillId="5" borderId="0" applyNumberFormat="0" applyBorder="0" applyAlignment="0" applyProtection="0">
      <alignment vertical="center"/>
    </xf>
    <xf numFmtId="0" fontId="21" fillId="7" borderId="11" applyNumberFormat="0" applyFont="0" applyAlignment="0" applyProtection="0">
      <alignment vertical="center"/>
    </xf>
    <xf numFmtId="0" fontId="18" fillId="25" borderId="0" applyNumberFormat="0" applyBorder="0" applyAlignment="0" applyProtection="0">
      <alignment vertical="center"/>
    </xf>
    <xf numFmtId="0" fontId="22" fillId="4" borderId="0" applyNumberFormat="0" applyBorder="0" applyAlignment="0" applyProtection="0">
      <alignment vertical="center"/>
    </xf>
    <xf numFmtId="0" fontId="18" fillId="6" borderId="0" applyNumberFormat="0" applyBorder="0" applyAlignment="0" applyProtection="0">
      <alignment vertical="center"/>
    </xf>
    <xf numFmtId="0" fontId="24" fillId="0" borderId="0" applyNumberFormat="0" applyFill="0" applyBorder="0" applyAlignment="0" applyProtection="0">
      <alignment vertical="center"/>
    </xf>
    <xf numFmtId="41" fontId="21" fillId="0" borderId="0" applyFont="0" applyFill="0" applyBorder="0" applyAlignment="0" applyProtection="0">
      <alignment vertical="center"/>
    </xf>
    <xf numFmtId="0" fontId="23" fillId="0" borderId="10" applyNumberFormat="0" applyFill="0" applyAlignment="0" applyProtection="0">
      <alignment vertical="center"/>
    </xf>
    <xf numFmtId="0" fontId="18" fillId="32" borderId="0" applyNumberFormat="0" applyBorder="0" applyAlignment="0" applyProtection="0">
      <alignment vertical="center"/>
    </xf>
    <xf numFmtId="0" fontId="20" fillId="0" borderId="9" applyNumberFormat="0" applyFill="0" applyAlignment="0" applyProtection="0">
      <alignment vertical="center"/>
    </xf>
    <xf numFmtId="0" fontId="22" fillId="26" borderId="0" applyNumberFormat="0" applyBorder="0" applyAlignment="0" applyProtection="0">
      <alignment vertical="center"/>
    </xf>
    <xf numFmtId="0" fontId="18" fillId="2" borderId="0" applyNumberFormat="0" applyBorder="0" applyAlignment="0" applyProtection="0">
      <alignment vertical="center"/>
    </xf>
    <xf numFmtId="0" fontId="17" fillId="0" borderId="7" applyNumberFormat="0" applyFill="0" applyAlignment="0" applyProtection="0">
      <alignment vertical="center"/>
    </xf>
  </cellStyleXfs>
  <cellXfs count="68">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4" fontId="0" fillId="0" borderId="0" xfId="0" applyNumberFormat="1">
      <alignment vertical="center"/>
    </xf>
    <xf numFmtId="0" fontId="3"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horizontal="righ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1" xfId="0" applyFont="1" applyBorder="1" applyAlignment="1">
      <alignment horizontal="center" vertical="center" wrapText="1"/>
    </xf>
    <xf numFmtId="4" fontId="3" fillId="0" borderId="1" xfId="0" applyNumberFormat="1"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4" xfId="0" applyBorder="1" applyAlignment="1">
      <alignment horizontal="left" vertical="center"/>
    </xf>
    <xf numFmtId="0" fontId="2" fillId="0" borderId="0" xfId="0" applyFont="1" applyBorder="1" applyAlignment="1">
      <alignment horizontal="center" vertical="center" wrapText="1"/>
    </xf>
    <xf numFmtId="0" fontId="6" fillId="0" borderId="1" xfId="0" applyFont="1" applyBorder="1" applyAlignment="1">
      <alignment horizontal="left" vertical="center" wrapText="1"/>
    </xf>
    <xf numFmtId="4" fontId="3" fillId="0" borderId="1" xfId="0" applyNumberFormat="1" applyFont="1" applyBorder="1" applyAlignment="1">
      <alignment horizontal="right" vertical="center" wrapText="1"/>
    </xf>
    <xf numFmtId="176"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0" fillId="0" borderId="4" xfId="0" applyBorder="1">
      <alignment vertical="center"/>
    </xf>
    <xf numFmtId="0" fontId="8" fillId="0" borderId="4" xfId="0" applyFont="1" applyBorder="1" applyAlignment="1">
      <alignment horizontal="left" vertical="center" wrapText="1"/>
    </xf>
    <xf numFmtId="0" fontId="3" fillId="0" borderId="1" xfId="0" applyFont="1" applyBorder="1" applyAlignment="1">
      <alignment vertical="center" wrapText="1"/>
    </xf>
    <xf numFmtId="0" fontId="8" fillId="0" borderId="0" xfId="0" applyFont="1" applyBorder="1" applyAlignment="1">
      <alignment vertical="center" wrapText="1"/>
    </xf>
    <xf numFmtId="0" fontId="6" fillId="0" borderId="1" xfId="0" applyFont="1" applyBorder="1" applyAlignment="1">
      <alignment vertical="center" wrapText="1"/>
    </xf>
    <xf numFmtId="0" fontId="9" fillId="0" borderId="1" xfId="0" applyFont="1" applyBorder="1" applyAlignment="1">
      <alignment horizontal="left" vertical="center" wrapText="1"/>
    </xf>
    <xf numFmtId="4" fontId="10" fillId="0" borderId="1" xfId="0" applyNumberFormat="1" applyFont="1" applyBorder="1" applyAlignment="1">
      <alignment vertical="center" wrapText="1"/>
    </xf>
    <xf numFmtId="4" fontId="6" fillId="0" borderId="1" xfId="0" applyNumberFormat="1" applyFont="1" applyBorder="1" applyAlignment="1">
      <alignment horizontal="righ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 fontId="12" fillId="0" borderId="1" xfId="0" applyNumberFormat="1" applyFont="1" applyBorder="1" applyAlignment="1">
      <alignment vertical="center" wrapText="1"/>
    </xf>
    <xf numFmtId="4" fontId="4" fillId="0" borderId="1" xfId="0" applyNumberFormat="1" applyFont="1" applyBorder="1" applyAlignment="1">
      <alignment horizontal="right" vertical="center" wrapText="1"/>
    </xf>
    <xf numFmtId="0" fontId="5" fillId="0" borderId="1" xfId="0" applyFont="1" applyBorder="1" applyAlignment="1">
      <alignment horizontal="left" vertical="center" wrapText="1"/>
    </xf>
    <xf numFmtId="176" fontId="6" fillId="0" borderId="1" xfId="0" applyNumberFormat="1" applyFont="1" applyBorder="1" applyAlignment="1">
      <alignment vertical="center" wrapText="1"/>
    </xf>
    <xf numFmtId="176" fontId="4" fillId="0" borderId="1" xfId="0" applyNumberFormat="1" applyFont="1" applyBorder="1" applyAlignment="1">
      <alignment vertical="center" wrapText="1"/>
    </xf>
    <xf numFmtId="0" fontId="4" fillId="0" borderId="1" xfId="0" applyFont="1" applyBorder="1" applyAlignment="1">
      <alignment horizontal="right" vertical="center" wrapText="1"/>
    </xf>
    <xf numFmtId="176" fontId="3" fillId="0" borderId="1" xfId="0" applyNumberFormat="1" applyFont="1" applyBorder="1" applyAlignment="1">
      <alignment vertical="center" wrapText="1"/>
    </xf>
    <xf numFmtId="176" fontId="3" fillId="0" borderId="1" xfId="0" applyNumberFormat="1" applyFont="1" applyBorder="1" applyAlignment="1">
      <alignment horizontal="right" vertical="center" wrapText="1"/>
    </xf>
    <xf numFmtId="176" fontId="2" fillId="0" borderId="1" xfId="0" applyNumberFormat="1" applyFont="1" applyBorder="1" applyAlignment="1">
      <alignment vertical="center" wrapText="1"/>
    </xf>
    <xf numFmtId="4" fontId="2" fillId="0" borderId="1" xfId="0" applyNumberFormat="1" applyFont="1" applyBorder="1" applyAlignment="1">
      <alignment vertical="center" wrapText="1"/>
    </xf>
    <xf numFmtId="4" fontId="2" fillId="0" borderId="1" xfId="0" applyNumberFormat="1" applyFont="1" applyBorder="1" applyAlignment="1">
      <alignment horizontal="right" vertical="center" wrapText="1"/>
    </xf>
    <xf numFmtId="43" fontId="2" fillId="0" borderId="1" xfId="31" applyFont="1" applyBorder="1" applyAlignment="1">
      <alignment vertical="center" wrapText="1"/>
    </xf>
    <xf numFmtId="43" fontId="2" fillId="0" borderId="1" xfId="0" applyNumberFormat="1" applyFont="1" applyBorder="1" applyAlignment="1">
      <alignment vertical="center" wrapText="1"/>
    </xf>
    <xf numFmtId="43" fontId="3" fillId="0" borderId="1" xfId="31" applyFont="1" applyBorder="1" applyAlignment="1">
      <alignment vertical="center" wrapText="1"/>
    </xf>
    <xf numFmtId="43" fontId="3" fillId="0" borderId="1" xfId="0" applyNumberFormat="1" applyFont="1" applyBorder="1" applyAlignment="1">
      <alignment vertical="center" wrapText="1"/>
    </xf>
    <xf numFmtId="43" fontId="3" fillId="0" borderId="1" xfId="0" applyNumberFormat="1" applyFont="1" applyBorder="1" applyAlignment="1">
      <alignment horizontal="right" vertical="center" wrapText="1"/>
    </xf>
    <xf numFmtId="0" fontId="7" fillId="0" borderId="1" xfId="0" applyFont="1" applyBorder="1" applyAlignment="1">
      <alignment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176" fontId="4" fillId="0" borderId="1" xfId="0" applyNumberFormat="1" applyFont="1" applyBorder="1" applyAlignment="1">
      <alignment horizontal="right" vertical="center" wrapText="1"/>
    </xf>
    <xf numFmtId="176" fontId="6" fillId="0" borderId="1" xfId="0" applyNumberFormat="1" applyFont="1" applyBorder="1" applyAlignment="1">
      <alignment horizontal="right" vertical="center" wrapText="1"/>
    </xf>
    <xf numFmtId="4" fontId="2" fillId="0" borderId="1" xfId="0" applyNumberFormat="1" applyFont="1" applyBorder="1" applyAlignment="1">
      <alignment horizontal="center" vertical="center" wrapText="1"/>
    </xf>
    <xf numFmtId="4" fontId="3" fillId="0" borderId="0" xfId="0" applyNumberFormat="1" applyFont="1" applyBorder="1" applyAlignment="1">
      <alignment horizontal="left" vertical="center" wrapText="1"/>
    </xf>
    <xf numFmtId="0" fontId="1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5" xfId="0" applyFont="1" applyBorder="1" applyAlignment="1">
      <alignment vertical="center" wrapText="1"/>
    </xf>
    <xf numFmtId="0" fontId="8" fillId="0" borderId="6" xfId="0" applyFont="1" applyBorder="1" applyAlignment="1">
      <alignment vertical="center" wrapText="1"/>
    </xf>
    <xf numFmtId="0" fontId="0" fillId="0" borderId="0" xfId="0" applyBorder="1">
      <alignment vertical="center"/>
    </xf>
    <xf numFmtId="4" fontId="2" fillId="0" borderId="1" xfId="0" applyNumberFormat="1" applyFont="1" applyBorder="1" applyAlignment="1">
      <alignment horizontal="left" vertical="center" wrapText="1"/>
    </xf>
    <xf numFmtId="0" fontId="12" fillId="0" borderId="1" xfId="0" applyFont="1" applyBorder="1" applyAlignment="1">
      <alignment vertical="center" wrapText="1"/>
    </xf>
    <xf numFmtId="4" fontId="3" fillId="0" borderId="1" xfId="0" applyNumberFormat="1" applyFont="1" applyBorder="1" applyAlignment="1">
      <alignment vertical="center" wrapText="1"/>
    </xf>
    <xf numFmtId="0" fontId="11" fillId="0" borderId="0" xfId="0" applyFont="1">
      <alignment vertical="center"/>
    </xf>
    <xf numFmtId="0" fontId="15" fillId="0" borderId="0" xfId="0" applyFont="1" applyBorder="1" applyAlignment="1">
      <alignment horizontal="center" vertical="center" wrapText="1"/>
    </xf>
    <xf numFmtId="0" fontId="16" fillId="0" borderId="0" xfId="0" applyFont="1" applyBorder="1" applyAlignment="1">
      <alignment horizontal="left"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0"/>
  <sheetViews>
    <sheetView topLeftCell="A8" workbookViewId="0">
      <selection activeCell="B13" sqref="B13"/>
    </sheetView>
  </sheetViews>
  <sheetFormatPr defaultColWidth="10" defaultRowHeight="13.5"/>
  <cols>
    <col min="1" max="1" width="101.875" customWidth="1"/>
    <col min="2" max="2" width="9.75" customWidth="1"/>
  </cols>
  <sheetData>
    <row r="1" ht="32.45" customHeight="1" spans="1:1">
      <c r="A1" s="66" t="s">
        <v>0</v>
      </c>
    </row>
    <row r="2" ht="25.7" customHeight="1" spans="1:1">
      <c r="A2" s="67"/>
    </row>
    <row r="3" ht="25.7" customHeight="1" spans="1:1">
      <c r="A3" s="67" t="s">
        <v>1</v>
      </c>
    </row>
    <row r="4" ht="25.7" customHeight="1" spans="1:1">
      <c r="A4" s="67"/>
    </row>
    <row r="5" ht="25.7" customHeight="1" spans="1:1">
      <c r="A5" s="67" t="s">
        <v>2</v>
      </c>
    </row>
    <row r="6" ht="25.7" customHeight="1" spans="1:1">
      <c r="A6" s="67" t="s">
        <v>3</v>
      </c>
    </row>
    <row r="7" ht="25.7" customHeight="1" spans="1:1">
      <c r="A7" s="67" t="s">
        <v>4</v>
      </c>
    </row>
    <row r="8" ht="25.7" customHeight="1" spans="1:1">
      <c r="A8" s="67" t="s">
        <v>5</v>
      </c>
    </row>
    <row r="9" ht="25.7" customHeight="1" spans="1:1">
      <c r="A9" s="67" t="s">
        <v>6</v>
      </c>
    </row>
    <row r="10" ht="25.7" customHeight="1" spans="1:1">
      <c r="A10" s="67" t="s">
        <v>7</v>
      </c>
    </row>
    <row r="11" ht="25.7" customHeight="1" spans="1:1">
      <c r="A11" s="67" t="s">
        <v>8</v>
      </c>
    </row>
    <row r="12" ht="25.7" customHeight="1" spans="1:1">
      <c r="A12" s="67" t="s">
        <v>9</v>
      </c>
    </row>
    <row r="13" ht="25.7" customHeight="1" spans="1:1">
      <c r="A13" s="67" t="s">
        <v>10</v>
      </c>
    </row>
    <row r="14" ht="25.7" customHeight="1" spans="1:1">
      <c r="A14" s="67" t="s">
        <v>11</v>
      </c>
    </row>
    <row r="15" ht="25.7" customHeight="1" spans="1:1">
      <c r="A15" s="67" t="s">
        <v>12</v>
      </c>
    </row>
    <row r="16" ht="25.7" customHeight="1" spans="1:1">
      <c r="A16" s="67" t="s">
        <v>13</v>
      </c>
    </row>
    <row r="17" ht="25.7" customHeight="1" spans="1:1">
      <c r="A17" s="67" t="s">
        <v>14</v>
      </c>
    </row>
    <row r="18" ht="25.7" customHeight="1" spans="1:1">
      <c r="A18" s="67" t="s">
        <v>15</v>
      </c>
    </row>
    <row r="19" ht="25.7" customHeight="1" spans="1:1">
      <c r="A19" s="67" t="s">
        <v>16</v>
      </c>
    </row>
    <row r="20" ht="25.7" customHeight="1" spans="1:1">
      <c r="A20" s="67" t="s">
        <v>17</v>
      </c>
    </row>
    <row r="21" ht="25.7" customHeight="1" spans="1:1">
      <c r="A21" s="67" t="s">
        <v>18</v>
      </c>
    </row>
    <row r="22" ht="25.7" customHeight="1" spans="1:1">
      <c r="A22" s="67" t="s">
        <v>19</v>
      </c>
    </row>
    <row r="23" ht="25.7" customHeight="1" spans="1:1">
      <c r="A23" s="67" t="s">
        <v>20</v>
      </c>
    </row>
    <row r="24" ht="25.7" customHeight="1" spans="1:1">
      <c r="A24" s="67" t="s">
        <v>21</v>
      </c>
    </row>
    <row r="25" ht="25.7" customHeight="1" spans="1:1">
      <c r="A25" s="67" t="s">
        <v>22</v>
      </c>
    </row>
    <row r="26" ht="25.7" customHeight="1" spans="1:1">
      <c r="A26" s="67" t="s">
        <v>23</v>
      </c>
    </row>
    <row r="27" ht="25.7" customHeight="1" spans="1:1">
      <c r="A27" s="67" t="s">
        <v>24</v>
      </c>
    </row>
    <row r="28" ht="25.7" customHeight="1" spans="1:1">
      <c r="A28" s="67" t="s">
        <v>25</v>
      </c>
    </row>
    <row r="29" ht="25.7" customHeight="1" spans="1:1">
      <c r="A29" s="67" t="s">
        <v>26</v>
      </c>
    </row>
    <row r="30" ht="25.7" customHeight="1" spans="1:1">
      <c r="A30" s="67" t="s">
        <v>27</v>
      </c>
    </row>
  </sheetData>
  <pageMargins left="0.118110236220472" right="0.118110236220472" top="0.118110236220472" bottom="0.118110236220472"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7" sqref="A7:E7"/>
    </sheetView>
  </sheetViews>
  <sheetFormatPr defaultColWidth="10" defaultRowHeight="13.5" outlineLevelRow="6" outlineLevelCol="4"/>
  <cols>
    <col min="1" max="1" width="40.125" customWidth="1"/>
    <col min="2" max="5" width="19.5" customWidth="1"/>
    <col min="6" max="6" width="9.75" customWidth="1"/>
  </cols>
  <sheetData>
    <row r="1" ht="36.95" customHeight="1" spans="1:5">
      <c r="A1" s="1" t="s">
        <v>10</v>
      </c>
      <c r="B1" s="1"/>
      <c r="C1" s="1"/>
      <c r="D1" s="1"/>
      <c r="E1" s="1"/>
    </row>
    <row r="2" ht="19.9" customHeight="1" spans="1:5">
      <c r="A2" s="6"/>
      <c r="B2" s="6"/>
      <c r="C2" s="6"/>
      <c r="D2" s="7"/>
      <c r="E2" s="7" t="s">
        <v>28</v>
      </c>
    </row>
    <row r="3" ht="33.2" customHeight="1" spans="1:5">
      <c r="A3" s="8" t="s">
        <v>405</v>
      </c>
      <c r="B3" s="8" t="s">
        <v>30</v>
      </c>
      <c r="C3" s="8" t="s">
        <v>31</v>
      </c>
      <c r="D3" s="8" t="s">
        <v>32</v>
      </c>
      <c r="E3" s="8" t="s">
        <v>390</v>
      </c>
    </row>
    <row r="4" ht="25.7" customHeight="1" spans="1:5">
      <c r="A4" s="22" t="s">
        <v>406</v>
      </c>
      <c r="B4" s="18"/>
      <c r="C4" s="18"/>
      <c r="D4" s="26"/>
      <c r="E4" s="26"/>
    </row>
    <row r="5" ht="25.7" customHeight="1" spans="1:5">
      <c r="A5" s="22" t="s">
        <v>407</v>
      </c>
      <c r="B5" s="18"/>
      <c r="C5" s="18"/>
      <c r="D5" s="26"/>
      <c r="E5" s="26"/>
    </row>
    <row r="6" ht="25.7" customHeight="1" spans="1:5">
      <c r="A6" s="22"/>
      <c r="B6" s="18"/>
      <c r="C6" s="18"/>
      <c r="D6" s="26"/>
      <c r="E6" s="26"/>
    </row>
    <row r="7" ht="25.7" customHeight="1" spans="1:5">
      <c r="A7" s="22" t="s">
        <v>404</v>
      </c>
      <c r="B7" s="22"/>
      <c r="C7" s="22"/>
      <c r="D7" s="22"/>
      <c r="E7" s="22"/>
    </row>
  </sheetData>
  <mergeCells count="2">
    <mergeCell ref="A1:E1"/>
    <mergeCell ref="A7:E7"/>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6"/>
  <sheetViews>
    <sheetView topLeftCell="A5" workbookViewId="0">
      <selection activeCell="C37" sqref="C37"/>
    </sheetView>
  </sheetViews>
  <sheetFormatPr defaultColWidth="10" defaultRowHeight="13.5" outlineLevelCol="5"/>
  <cols>
    <col min="1" max="1" width="6.875" customWidth="1"/>
    <col min="2" max="2" width="31.875" customWidth="1"/>
    <col min="3" max="6" width="19.5" customWidth="1"/>
    <col min="7" max="7" width="9.75" customWidth="1"/>
  </cols>
  <sheetData>
    <row r="1" ht="36.95" customHeight="1" spans="1:6">
      <c r="A1" s="1" t="s">
        <v>408</v>
      </c>
      <c r="B1" s="1"/>
      <c r="C1" s="1"/>
      <c r="D1" s="1"/>
      <c r="E1" s="1"/>
      <c r="F1" s="1"/>
    </row>
    <row r="2" ht="19.9" customHeight="1" spans="1:6">
      <c r="A2" s="5"/>
      <c r="C2" s="6"/>
      <c r="D2" s="6"/>
      <c r="E2" s="7"/>
      <c r="F2" s="7" t="s">
        <v>28</v>
      </c>
    </row>
    <row r="3" ht="33.2" customHeight="1" spans="1:6">
      <c r="A3" s="8" t="s">
        <v>409</v>
      </c>
      <c r="B3" s="8" t="s">
        <v>410</v>
      </c>
      <c r="C3" s="8" t="s">
        <v>30</v>
      </c>
      <c r="D3" s="8" t="s">
        <v>31</v>
      </c>
      <c r="E3" s="8" t="s">
        <v>32</v>
      </c>
      <c r="F3" s="8" t="s">
        <v>390</v>
      </c>
    </row>
    <row r="4" ht="25.7" customHeight="1" spans="1:6">
      <c r="A4" s="20">
        <v>1</v>
      </c>
      <c r="B4" s="22"/>
      <c r="C4" s="18"/>
      <c r="D4" s="18"/>
      <c r="E4" s="26"/>
      <c r="F4" s="26"/>
    </row>
    <row r="5" ht="25.7" customHeight="1" spans="1:6">
      <c r="A5" s="20">
        <v>2</v>
      </c>
      <c r="B5" s="22"/>
      <c r="C5" s="18"/>
      <c r="D5" s="18"/>
      <c r="E5" s="26"/>
      <c r="F5" s="26"/>
    </row>
    <row r="6" ht="25.7" customHeight="1" spans="1:6">
      <c r="A6" s="20">
        <v>3</v>
      </c>
      <c r="B6" s="22"/>
      <c r="C6" s="18"/>
      <c r="D6" s="18"/>
      <c r="E6" s="26"/>
      <c r="F6" s="26"/>
    </row>
    <row r="7" ht="25.7" customHeight="1" spans="1:6">
      <c r="A7" s="20">
        <v>4</v>
      </c>
      <c r="B7" s="22"/>
      <c r="C7" s="50"/>
      <c r="D7" s="50"/>
      <c r="E7" s="50"/>
      <c r="F7" s="50"/>
    </row>
    <row r="8" ht="25.7" customHeight="1" spans="1:6">
      <c r="A8" s="57">
        <v>5</v>
      </c>
      <c r="B8" s="50"/>
      <c r="C8" s="50"/>
      <c r="D8" s="50"/>
      <c r="E8" s="50"/>
      <c r="F8" s="50"/>
    </row>
    <row r="9" ht="25.7" customHeight="1" spans="1:6">
      <c r="A9" s="57">
        <v>6</v>
      </c>
      <c r="B9" s="50"/>
      <c r="C9" s="50"/>
      <c r="D9" s="50"/>
      <c r="E9" s="50"/>
      <c r="F9" s="50"/>
    </row>
    <row r="10" ht="25.7" customHeight="1" spans="1:6">
      <c r="A10" s="57">
        <v>7</v>
      </c>
      <c r="B10" s="50"/>
      <c r="C10" s="50"/>
      <c r="D10" s="50"/>
      <c r="E10" s="50"/>
      <c r="F10" s="50"/>
    </row>
    <row r="11" ht="25.7" customHeight="1" spans="1:6">
      <c r="A11" s="57">
        <v>8</v>
      </c>
      <c r="B11" s="50"/>
      <c r="C11" s="50"/>
      <c r="D11" s="50"/>
      <c r="E11" s="50"/>
      <c r="F11" s="50"/>
    </row>
    <row r="12" ht="25.7" customHeight="1" spans="1:6">
      <c r="A12" s="57">
        <v>9</v>
      </c>
      <c r="B12" s="50"/>
      <c r="C12" s="50"/>
      <c r="D12" s="50"/>
      <c r="E12" s="50"/>
      <c r="F12" s="50"/>
    </row>
    <row r="13" ht="25.7" customHeight="1" spans="1:6">
      <c r="A13" s="57">
        <v>10</v>
      </c>
      <c r="B13" s="50"/>
      <c r="C13" s="50"/>
      <c r="D13" s="50"/>
      <c r="E13" s="50"/>
      <c r="F13" s="50"/>
    </row>
    <row r="14" ht="25.7" customHeight="1" spans="1:6">
      <c r="A14" s="57">
        <v>11</v>
      </c>
      <c r="B14" s="50"/>
      <c r="C14" s="50"/>
      <c r="D14" s="50"/>
      <c r="E14" s="50"/>
      <c r="F14" s="50"/>
    </row>
    <row r="15" ht="25.7" customHeight="1" spans="1:6">
      <c r="A15" s="57">
        <v>12</v>
      </c>
      <c r="B15" s="50"/>
      <c r="C15" s="50"/>
      <c r="D15" s="50"/>
      <c r="E15" s="50"/>
      <c r="F15" s="50"/>
    </row>
    <row r="16" ht="25.7" customHeight="1" spans="1:6">
      <c r="A16" s="57">
        <v>13</v>
      </c>
      <c r="B16" s="50"/>
      <c r="C16" s="50"/>
      <c r="D16" s="50"/>
      <c r="E16" s="50"/>
      <c r="F16" s="50"/>
    </row>
    <row r="17" ht="25.7" customHeight="1" spans="1:6">
      <c r="A17" s="57">
        <v>14</v>
      </c>
      <c r="B17" s="50"/>
      <c r="C17" s="50"/>
      <c r="D17" s="50"/>
      <c r="E17" s="50"/>
      <c r="F17" s="50"/>
    </row>
    <row r="18" ht="25.7" customHeight="1" spans="1:6">
      <c r="A18" s="57">
        <v>15</v>
      </c>
      <c r="B18" s="50"/>
      <c r="C18" s="50"/>
      <c r="D18" s="50"/>
      <c r="E18" s="50"/>
      <c r="F18" s="50"/>
    </row>
    <row r="19" ht="25.7" customHeight="1" spans="1:6">
      <c r="A19" s="57">
        <v>16</v>
      </c>
      <c r="B19" s="50"/>
      <c r="C19" s="50"/>
      <c r="D19" s="50"/>
      <c r="E19" s="50"/>
      <c r="F19" s="50"/>
    </row>
    <row r="20" ht="25.7" customHeight="1" spans="1:6">
      <c r="A20" s="57">
        <v>17</v>
      </c>
      <c r="B20" s="50"/>
      <c r="C20" s="50"/>
      <c r="D20" s="50"/>
      <c r="E20" s="50"/>
      <c r="F20" s="50"/>
    </row>
    <row r="21" ht="25.7" customHeight="1" spans="1:6">
      <c r="A21" s="57">
        <v>18</v>
      </c>
      <c r="B21" s="50"/>
      <c r="C21" s="50"/>
      <c r="D21" s="50"/>
      <c r="E21" s="50"/>
      <c r="F21" s="50"/>
    </row>
    <row r="22" ht="25.7" customHeight="1" spans="1:6">
      <c r="A22" s="57">
        <v>19</v>
      </c>
      <c r="B22" s="50"/>
      <c r="C22" s="50"/>
      <c r="D22" s="50"/>
      <c r="E22" s="50"/>
      <c r="F22" s="50"/>
    </row>
    <row r="23" ht="25.7" customHeight="1" spans="1:6">
      <c r="A23" s="57">
        <v>20</v>
      </c>
      <c r="B23" s="50"/>
      <c r="C23" s="50"/>
      <c r="D23" s="50"/>
      <c r="E23" s="50"/>
      <c r="F23" s="50"/>
    </row>
    <row r="24" ht="25.7" customHeight="1" spans="1:6">
      <c r="A24" s="58"/>
      <c r="B24" s="57" t="s">
        <v>411</v>
      </c>
      <c r="C24" s="50"/>
      <c r="D24" s="50"/>
      <c r="E24" s="50"/>
      <c r="F24" s="50"/>
    </row>
    <row r="25" spans="1:6">
      <c r="A25" s="24"/>
      <c r="B25" s="59" t="s">
        <v>412</v>
      </c>
      <c r="C25" s="60"/>
      <c r="D25" s="60"/>
      <c r="E25" s="60"/>
      <c r="F25" s="60"/>
    </row>
    <row r="26" spans="2:6">
      <c r="B26" s="61"/>
      <c r="C26" s="61"/>
      <c r="D26" s="61"/>
      <c r="E26" s="61"/>
      <c r="F26" s="61"/>
    </row>
  </sheetData>
  <mergeCells count="2">
    <mergeCell ref="A1:F1"/>
    <mergeCell ref="B25:F25"/>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D19" sqref="D19"/>
    </sheetView>
  </sheetViews>
  <sheetFormatPr defaultColWidth="10" defaultRowHeight="13.5" outlineLevelCol="3"/>
  <cols>
    <col min="1" max="1" width="33.5" customWidth="1"/>
    <col min="2" max="2" width="28.75" customWidth="1"/>
    <col min="3" max="3" width="31.375" customWidth="1"/>
    <col min="4" max="4" width="29" customWidth="1"/>
    <col min="5" max="5" width="9.75" customWidth="1"/>
  </cols>
  <sheetData>
    <row r="1" ht="36.95" customHeight="1" spans="1:4">
      <c r="A1" s="1" t="s">
        <v>12</v>
      </c>
      <c r="B1" s="1"/>
      <c r="C1" s="1"/>
      <c r="D1" s="1"/>
    </row>
    <row r="2" ht="19.9" customHeight="1" spans="1:4">
      <c r="A2" s="6"/>
      <c r="B2" s="6"/>
      <c r="C2" s="7"/>
      <c r="D2" s="7" t="s">
        <v>28</v>
      </c>
    </row>
    <row r="3" ht="33.2" customHeight="1" spans="1:4">
      <c r="A3" s="8" t="s">
        <v>413</v>
      </c>
      <c r="B3" s="8" t="s">
        <v>30</v>
      </c>
      <c r="C3" s="8" t="s">
        <v>32</v>
      </c>
      <c r="D3" s="8" t="s">
        <v>414</v>
      </c>
    </row>
    <row r="4" ht="25.7" customHeight="1" spans="1:4">
      <c r="A4" s="12" t="s">
        <v>415</v>
      </c>
      <c r="B4" s="18">
        <v>10</v>
      </c>
      <c r="C4" s="18">
        <v>0</v>
      </c>
      <c r="D4" s="40">
        <f>C4/B4*100</f>
        <v>0</v>
      </c>
    </row>
    <row r="5" ht="25.7" customHeight="1" spans="1:4">
      <c r="A5" s="12" t="s">
        <v>416</v>
      </c>
      <c r="B5" s="18">
        <v>15</v>
      </c>
      <c r="C5" s="26">
        <v>8.95</v>
      </c>
      <c r="D5" s="40">
        <f t="shared" ref="D5:D9" si="0">C5/B5*100</f>
        <v>59.6666666666667</v>
      </c>
    </row>
    <row r="6" ht="25.7" customHeight="1" spans="1:4">
      <c r="A6" s="12" t="s">
        <v>417</v>
      </c>
      <c r="B6" s="18">
        <v>14</v>
      </c>
      <c r="C6" s="26">
        <v>5.64</v>
      </c>
      <c r="D6" s="40">
        <f t="shared" si="0"/>
        <v>40.2857142857143</v>
      </c>
    </row>
    <row r="7" ht="25.7" customHeight="1" spans="1:4">
      <c r="A7" s="12" t="s">
        <v>418</v>
      </c>
      <c r="B7" s="18">
        <v>0</v>
      </c>
      <c r="C7" s="26">
        <v>0</v>
      </c>
      <c r="D7" s="41" t="s">
        <v>419</v>
      </c>
    </row>
    <row r="8" ht="25.7" customHeight="1" spans="1:4">
      <c r="A8" s="12" t="s">
        <v>420</v>
      </c>
      <c r="B8" s="18">
        <v>14</v>
      </c>
      <c r="C8" s="26">
        <v>5.64</v>
      </c>
      <c r="D8" s="40">
        <f t="shared" si="0"/>
        <v>40.2857142857143</v>
      </c>
    </row>
    <row r="9" ht="25.7" customHeight="1" spans="1:4">
      <c r="A9" s="55" t="s">
        <v>421</v>
      </c>
      <c r="B9" s="18">
        <v>39</v>
      </c>
      <c r="C9" s="26">
        <v>14.59</v>
      </c>
      <c r="D9" s="40">
        <f t="shared" si="0"/>
        <v>37.4102564102564</v>
      </c>
    </row>
    <row r="10" ht="81" customHeight="1" spans="1:4">
      <c r="A10" s="56" t="s">
        <v>422</v>
      </c>
      <c r="B10" s="56"/>
      <c r="C10" s="56"/>
      <c r="D10" s="56"/>
    </row>
    <row r="11" ht="38.45" customHeight="1" spans="1:4">
      <c r="A11" s="56" t="s">
        <v>423</v>
      </c>
      <c r="B11" s="56"/>
      <c r="C11" s="56"/>
      <c r="D11" s="56"/>
    </row>
  </sheetData>
  <mergeCells count="3">
    <mergeCell ref="A1:D1"/>
    <mergeCell ref="A10:D10"/>
    <mergeCell ref="A11:D11"/>
  </mergeCells>
  <pageMargins left="0.75" right="0.75" top="0.270000010728836" bottom="0.270000010728836"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8"/>
  <sheetViews>
    <sheetView workbookViewId="0">
      <selection activeCell="D4" sqref="A4:D47"/>
    </sheetView>
  </sheetViews>
  <sheetFormatPr defaultColWidth="10" defaultRowHeight="13.5" outlineLevelCol="3"/>
  <cols>
    <col min="1" max="1" width="9.125" customWidth="1"/>
    <col min="2" max="2" width="32.75" customWidth="1"/>
    <col min="3" max="3" width="31.375" customWidth="1"/>
    <col min="4" max="4" width="29" customWidth="1"/>
    <col min="5" max="5" width="9.75" customWidth="1"/>
  </cols>
  <sheetData>
    <row r="1" ht="36.95" customHeight="1" spans="1:4">
      <c r="A1" s="1" t="s">
        <v>13</v>
      </c>
      <c r="B1" s="1"/>
      <c r="C1" s="1"/>
      <c r="D1" s="1"/>
    </row>
    <row r="2" ht="19.9" customHeight="1" spans="1:4">
      <c r="A2" s="5"/>
      <c r="B2" s="6"/>
      <c r="C2" s="7"/>
      <c r="D2" s="7" t="s">
        <v>424</v>
      </c>
    </row>
    <row r="3" ht="33.2" customHeight="1" spans="1:4">
      <c r="A3" s="8" t="s">
        <v>409</v>
      </c>
      <c r="B3" s="8" t="s">
        <v>413</v>
      </c>
      <c r="C3" s="8" t="s">
        <v>30</v>
      </c>
      <c r="D3" s="8" t="s">
        <v>32</v>
      </c>
    </row>
    <row r="4" ht="25.7" customHeight="1" spans="1:4">
      <c r="A4" s="11"/>
      <c r="B4" s="12"/>
      <c r="C4" s="26"/>
      <c r="D4" s="26"/>
    </row>
    <row r="5" ht="25.7" customHeight="1" spans="1:4">
      <c r="A5" s="11"/>
      <c r="B5" s="12"/>
      <c r="C5" s="26"/>
      <c r="D5" s="26"/>
    </row>
    <row r="6" ht="25.7" customHeight="1" spans="1:4">
      <c r="A6" s="11"/>
      <c r="B6" s="12"/>
      <c r="C6" s="26"/>
      <c r="D6" s="26"/>
    </row>
    <row r="7" ht="25.7" customHeight="1" spans="1:4">
      <c r="A7" s="11"/>
      <c r="B7" s="12"/>
      <c r="C7" s="50"/>
      <c r="D7" s="50"/>
    </row>
    <row r="8" ht="25.7" customHeight="1" spans="1:4">
      <c r="A8" s="11"/>
      <c r="B8" s="12"/>
      <c r="C8" s="50"/>
      <c r="D8" s="50"/>
    </row>
    <row r="9" ht="25.7" customHeight="1" spans="1:4">
      <c r="A9" s="11"/>
      <c r="B9" s="12"/>
      <c r="C9" s="50"/>
      <c r="D9" s="50"/>
    </row>
    <row r="10" ht="25.7" customHeight="1" spans="1:4">
      <c r="A10" s="11"/>
      <c r="B10" s="12"/>
      <c r="C10" s="26"/>
      <c r="D10" s="26"/>
    </row>
    <row r="11" ht="25.7" customHeight="1" spans="1:4">
      <c r="A11" s="11"/>
      <c r="B11" s="12"/>
      <c r="C11" s="26"/>
      <c r="D11" s="26"/>
    </row>
    <row r="12" ht="25.7" customHeight="1" spans="1:4">
      <c r="A12" s="11"/>
      <c r="B12" s="12"/>
      <c r="C12" s="26"/>
      <c r="D12" s="26"/>
    </row>
    <row r="13" ht="25.7" customHeight="1" spans="1:4">
      <c r="A13" s="11"/>
      <c r="B13" s="12"/>
      <c r="C13" s="50"/>
      <c r="D13" s="50"/>
    </row>
    <row r="14" ht="25.7" customHeight="1" spans="1:4">
      <c r="A14" s="11"/>
      <c r="B14" s="12"/>
      <c r="C14" s="50"/>
      <c r="D14" s="50"/>
    </row>
    <row r="15" ht="25.7" customHeight="1" spans="1:4">
      <c r="A15" s="11"/>
      <c r="B15" s="12"/>
      <c r="C15" s="50"/>
      <c r="D15" s="50"/>
    </row>
    <row r="16" ht="25.7" customHeight="1" spans="1:4">
      <c r="A16" s="11"/>
      <c r="B16" s="12"/>
      <c r="C16" s="26"/>
      <c r="D16" s="26"/>
    </row>
    <row r="17" ht="25.7" customHeight="1" spans="1:4">
      <c r="A17" s="11"/>
      <c r="B17" s="12"/>
      <c r="C17" s="26"/>
      <c r="D17" s="26"/>
    </row>
    <row r="18" ht="25.7" customHeight="1" spans="1:4">
      <c r="A18" s="11"/>
      <c r="B18" s="12"/>
      <c r="C18" s="26"/>
      <c r="D18" s="26"/>
    </row>
    <row r="19" ht="25.7" customHeight="1" spans="1:4">
      <c r="A19" s="11"/>
      <c r="B19" s="12"/>
      <c r="C19" s="50"/>
      <c r="D19" s="50"/>
    </row>
    <row r="20" ht="25.7" customHeight="1" spans="1:4">
      <c r="A20" s="11"/>
      <c r="B20" s="12"/>
      <c r="C20" s="50"/>
      <c r="D20" s="50"/>
    </row>
    <row r="21" ht="25.7" customHeight="1" spans="1:4">
      <c r="A21" s="11"/>
      <c r="B21" s="12"/>
      <c r="C21" s="50"/>
      <c r="D21" s="50"/>
    </row>
    <row r="22" ht="25.7" customHeight="1" spans="1:4">
      <c r="A22" s="11"/>
      <c r="B22" s="12"/>
      <c r="C22" s="26"/>
      <c r="D22" s="26"/>
    </row>
    <row r="23" ht="25.7" customHeight="1" spans="1:4">
      <c r="A23" s="11"/>
      <c r="B23" s="12"/>
      <c r="C23" s="26"/>
      <c r="D23" s="26"/>
    </row>
    <row r="24" ht="25.7" customHeight="1" spans="1:4">
      <c r="A24" s="11"/>
      <c r="B24" s="12"/>
      <c r="C24" s="26"/>
      <c r="D24" s="26"/>
    </row>
    <row r="25" ht="25.7" customHeight="1" spans="1:4">
      <c r="A25" s="11"/>
      <c r="B25" s="12"/>
      <c r="C25" s="50"/>
      <c r="D25" s="50"/>
    </row>
    <row r="26" ht="25.7" customHeight="1" spans="1:4">
      <c r="A26" s="11"/>
      <c r="B26" s="12"/>
      <c r="C26" s="50"/>
      <c r="D26" s="50"/>
    </row>
    <row r="27" ht="25.7" customHeight="1" spans="1:4">
      <c r="A27" s="11"/>
      <c r="B27" s="12"/>
      <c r="C27" s="50"/>
      <c r="D27" s="50"/>
    </row>
    <row r="28" ht="25.7" customHeight="1" spans="1:4">
      <c r="A28" s="11"/>
      <c r="B28" s="12"/>
      <c r="C28" s="26"/>
      <c r="D28" s="26"/>
    </row>
    <row r="29" ht="25.7" customHeight="1" spans="1:4">
      <c r="A29" s="11"/>
      <c r="B29" s="12"/>
      <c r="C29" s="26"/>
      <c r="D29" s="26"/>
    </row>
    <row r="30" ht="25.7" customHeight="1" spans="1:4">
      <c r="A30" s="11"/>
      <c r="B30" s="12"/>
      <c r="C30" s="26"/>
      <c r="D30" s="26"/>
    </row>
    <row r="31" ht="25.7" customHeight="1" spans="1:4">
      <c r="A31" s="11"/>
      <c r="B31" s="12"/>
      <c r="C31" s="50"/>
      <c r="D31" s="50"/>
    </row>
    <row r="32" ht="25.7" customHeight="1" spans="1:4">
      <c r="A32" s="11"/>
      <c r="B32" s="12"/>
      <c r="C32" s="50"/>
      <c r="D32" s="50"/>
    </row>
    <row r="33" ht="25.7" customHeight="1" spans="1:4">
      <c r="A33" s="11"/>
      <c r="B33" s="12"/>
      <c r="C33" s="50"/>
      <c r="D33" s="50"/>
    </row>
    <row r="34" ht="25.7" customHeight="1" spans="1:4">
      <c r="A34" s="11"/>
      <c r="B34" s="12"/>
      <c r="C34" s="26"/>
      <c r="D34" s="26"/>
    </row>
    <row r="35" ht="25.7" customHeight="1" spans="1:4">
      <c r="A35" s="11"/>
      <c r="B35" s="12"/>
      <c r="C35" s="26"/>
      <c r="D35" s="26"/>
    </row>
    <row r="36" ht="25.7" customHeight="1" spans="1:4">
      <c r="A36" s="11"/>
      <c r="B36" s="12"/>
      <c r="C36" s="26"/>
      <c r="D36" s="26"/>
    </row>
    <row r="37" ht="25.7" customHeight="1" spans="1:4">
      <c r="A37" s="11"/>
      <c r="B37" s="12"/>
      <c r="C37" s="50"/>
      <c r="D37" s="50"/>
    </row>
    <row r="38" ht="25.7" customHeight="1" spans="1:4">
      <c r="A38" s="11"/>
      <c r="B38" s="12"/>
      <c r="C38" s="50"/>
      <c r="D38" s="50"/>
    </row>
    <row r="39" ht="25.7" customHeight="1" spans="1:4">
      <c r="A39" s="11"/>
      <c r="B39" s="12"/>
      <c r="C39" s="50"/>
      <c r="D39" s="50"/>
    </row>
    <row r="40" ht="25.7" customHeight="1" spans="1:4">
      <c r="A40" s="11"/>
      <c r="B40" s="12"/>
      <c r="C40" s="26"/>
      <c r="D40" s="26"/>
    </row>
    <row r="41" ht="25.7" customHeight="1" spans="1:4">
      <c r="A41" s="11"/>
      <c r="B41" s="12"/>
      <c r="C41" s="26"/>
      <c r="D41" s="26"/>
    </row>
    <row r="42" ht="25.7" customHeight="1" spans="1:4">
      <c r="A42" s="11"/>
      <c r="B42" s="12"/>
      <c r="C42" s="26"/>
      <c r="D42" s="26"/>
    </row>
    <row r="43" ht="25.7" customHeight="1" spans="1:4">
      <c r="A43" s="11"/>
      <c r="B43" s="12"/>
      <c r="C43" s="50"/>
      <c r="D43" s="50"/>
    </row>
    <row r="44" ht="25.7" customHeight="1" spans="1:4">
      <c r="A44" s="11"/>
      <c r="B44" s="12"/>
      <c r="C44" s="50"/>
      <c r="D44" s="50"/>
    </row>
    <row r="45" ht="25.7" customHeight="1" spans="1:4">
      <c r="A45" s="11"/>
      <c r="B45" s="12"/>
      <c r="C45" s="50"/>
      <c r="D45" s="50"/>
    </row>
    <row r="46" ht="25.7" customHeight="1" spans="1:4">
      <c r="A46" s="11"/>
      <c r="B46" s="12"/>
      <c r="C46" s="50"/>
      <c r="D46" s="50"/>
    </row>
    <row r="47" ht="25.7" customHeight="1" spans="1:4">
      <c r="A47" s="11"/>
      <c r="B47" s="12"/>
      <c r="C47" s="50"/>
      <c r="D47" s="50"/>
    </row>
    <row r="48" spans="1:4">
      <c r="A48" s="15" t="s">
        <v>425</v>
      </c>
      <c r="B48" s="15"/>
      <c r="C48" s="15"/>
      <c r="D48" s="15"/>
    </row>
  </sheetData>
  <mergeCells count="2">
    <mergeCell ref="A1:D1"/>
    <mergeCell ref="A48:D48"/>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16" sqref="A16"/>
    </sheetView>
  </sheetViews>
  <sheetFormatPr defaultColWidth="10" defaultRowHeight="13.5"/>
  <cols>
    <col min="1" max="1" width="160" customWidth="1"/>
    <col min="2" max="2" width="9.75" customWidth="1"/>
  </cols>
  <sheetData>
    <row r="1" ht="36.95" customHeight="1" spans="1:1">
      <c r="A1" s="1" t="s">
        <v>426</v>
      </c>
    </row>
    <row r="2" ht="33.2" customHeight="1" spans="1:1">
      <c r="A2" s="2" t="s">
        <v>427</v>
      </c>
    </row>
    <row r="3" ht="34.7" customHeight="1" spans="1:1">
      <c r="A3" s="3" t="s">
        <v>428</v>
      </c>
    </row>
    <row r="4" ht="25.7" customHeight="1" spans="1:1">
      <c r="A4" s="2" t="s">
        <v>429</v>
      </c>
    </row>
    <row r="5" ht="25.7" customHeight="1" spans="1:1">
      <c r="A5" s="3" t="s">
        <v>430</v>
      </c>
    </row>
    <row r="6" ht="25.7" customHeight="1" spans="1:1">
      <c r="A6" s="2" t="s">
        <v>431</v>
      </c>
    </row>
    <row r="7" ht="51.95" customHeight="1" spans="1:1">
      <c r="A7" s="3" t="s">
        <v>432</v>
      </c>
    </row>
    <row r="8" ht="25.7" customHeight="1" spans="1:1">
      <c r="A8" s="2" t="s">
        <v>433</v>
      </c>
    </row>
    <row r="9" ht="49.7" customHeight="1" spans="1:1">
      <c r="A9" s="3" t="s">
        <v>434</v>
      </c>
    </row>
  </sheetData>
  <pageMargins left="0.75" right="0.75" top="0.270000010728836" bottom="0.270000010728836" header="0"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tabSelected="1" workbookViewId="0">
      <selection activeCell="H23" sqref="H22:H23"/>
    </sheetView>
  </sheetViews>
  <sheetFormatPr defaultColWidth="10" defaultRowHeight="13.5" outlineLevelCol="3"/>
  <cols>
    <col min="1" max="1" width="40.125" customWidth="1"/>
    <col min="2" max="4" width="19.5" customWidth="1"/>
    <col min="5" max="5" width="9.75" customWidth="1"/>
  </cols>
  <sheetData>
    <row r="1" ht="36.95" customHeight="1" spans="1:4">
      <c r="A1" s="1" t="s">
        <v>15</v>
      </c>
      <c r="B1" s="1"/>
      <c r="C1" s="1"/>
      <c r="D1" s="1"/>
    </row>
    <row r="2" ht="19.9" customHeight="1" spans="1:4">
      <c r="A2" s="6"/>
      <c r="B2" s="6"/>
      <c r="C2" s="6"/>
      <c r="D2" s="7" t="s">
        <v>28</v>
      </c>
    </row>
    <row r="3" ht="33.2" customHeight="1" spans="1:4">
      <c r="A3" s="8" t="s">
        <v>29</v>
      </c>
      <c r="B3" s="8" t="s">
        <v>435</v>
      </c>
      <c r="C3" s="8" t="s">
        <v>436</v>
      </c>
      <c r="D3" s="8" t="s">
        <v>437</v>
      </c>
    </row>
    <row r="4" ht="19.9" customHeight="1" spans="1:4">
      <c r="A4" s="22" t="s">
        <v>34</v>
      </c>
      <c r="B4" s="18">
        <v>37991.4</v>
      </c>
      <c r="C4" s="18">
        <v>32515.75</v>
      </c>
      <c r="D4" s="40">
        <f>C4/B4*100</f>
        <v>85.5871328774407</v>
      </c>
    </row>
    <row r="5" ht="19.9" customHeight="1" spans="1:4">
      <c r="A5" s="22" t="s">
        <v>35</v>
      </c>
      <c r="B5" s="18">
        <v>3942.48</v>
      </c>
      <c r="C5" s="18">
        <v>789.94</v>
      </c>
      <c r="D5" s="40">
        <f t="shared" ref="D5:D11" si="0">C5/B5*100</f>
        <v>20.0366266918285</v>
      </c>
    </row>
    <row r="6" ht="19.9" customHeight="1" spans="1:4">
      <c r="A6" s="22"/>
      <c r="B6" s="18"/>
      <c r="C6" s="18"/>
      <c r="D6" s="40"/>
    </row>
    <row r="7" ht="19.9" customHeight="1" spans="1:4">
      <c r="A7" s="28" t="s">
        <v>36</v>
      </c>
      <c r="B7" s="18">
        <f>B4+B5</f>
        <v>41933.88</v>
      </c>
      <c r="C7" s="18">
        <f>C4+C5</f>
        <v>33305.69</v>
      </c>
      <c r="D7" s="40">
        <f t="shared" si="0"/>
        <v>79.4242984431682</v>
      </c>
    </row>
    <row r="8" ht="19.9" customHeight="1" spans="1:4">
      <c r="A8" s="28" t="s">
        <v>37</v>
      </c>
      <c r="B8" s="18">
        <v>1479.68</v>
      </c>
      <c r="C8" s="18">
        <v>733.1</v>
      </c>
      <c r="D8" s="40">
        <f t="shared" si="0"/>
        <v>49.5444961072664</v>
      </c>
    </row>
    <row r="9" ht="19.9" customHeight="1" spans="1:4">
      <c r="A9" s="28" t="s">
        <v>38</v>
      </c>
      <c r="B9" s="18">
        <v>3493.24</v>
      </c>
      <c r="C9" s="18">
        <v>4519.55</v>
      </c>
      <c r="D9" s="40">
        <f t="shared" si="0"/>
        <v>129.379888012275</v>
      </c>
    </row>
    <row r="10" ht="19.9" customHeight="1" spans="1:4">
      <c r="A10" s="22"/>
      <c r="B10" s="18"/>
      <c r="C10" s="18"/>
      <c r="D10" s="40"/>
    </row>
    <row r="11" ht="19.9" customHeight="1" spans="1:4">
      <c r="A11" s="28" t="s">
        <v>39</v>
      </c>
      <c r="B11" s="18">
        <f>B7+B8+B9</f>
        <v>46906.8</v>
      </c>
      <c r="C11" s="18">
        <f>C7+C8+C9</f>
        <v>38558.34</v>
      </c>
      <c r="D11" s="40">
        <f t="shared" si="0"/>
        <v>82.2020261454629</v>
      </c>
    </row>
  </sheetData>
  <mergeCells count="1">
    <mergeCell ref="A1:D1"/>
  </mergeCells>
  <pageMargins left="0.118000000715256" right="0.118000000715256" top="0.118000000715256" bottom="0.118000000715256"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0"/>
  <sheetViews>
    <sheetView topLeftCell="A133" workbookViewId="0">
      <selection activeCell="D145" sqref="D145"/>
    </sheetView>
  </sheetViews>
  <sheetFormatPr defaultColWidth="10" defaultRowHeight="13.5" outlineLevelCol="4"/>
  <cols>
    <col min="1" max="1" width="10.875" customWidth="1"/>
    <col min="2" max="2" width="46.625" customWidth="1"/>
    <col min="3" max="5" width="19.5" customWidth="1"/>
    <col min="6" max="8" width="9.75" customWidth="1"/>
  </cols>
  <sheetData>
    <row r="1" ht="36.95" customHeight="1" spans="1:5">
      <c r="A1" s="1" t="s">
        <v>16</v>
      </c>
      <c r="B1" s="1"/>
      <c r="C1" s="1"/>
      <c r="D1" s="1"/>
      <c r="E1" s="1"/>
    </row>
    <row r="2" ht="19.9" customHeight="1" spans="2:5">
      <c r="B2" s="6"/>
      <c r="C2" s="6"/>
      <c r="D2" s="6"/>
      <c r="E2" s="7" t="s">
        <v>28</v>
      </c>
    </row>
    <row r="3" ht="33.95" customHeight="1" spans="1:5">
      <c r="A3" s="8" t="s">
        <v>40</v>
      </c>
      <c r="B3" s="8" t="s">
        <v>41</v>
      </c>
      <c r="C3" s="8" t="s">
        <v>435</v>
      </c>
      <c r="D3" s="8" t="s">
        <v>436</v>
      </c>
      <c r="E3" s="8" t="s">
        <v>437</v>
      </c>
    </row>
    <row r="4" ht="19.9" customHeight="1" spans="1:5">
      <c r="A4" s="29" t="s">
        <v>42</v>
      </c>
      <c r="B4" s="29" t="s">
        <v>43</v>
      </c>
      <c r="C4" s="30">
        <v>2317.3559</v>
      </c>
      <c r="D4" s="31">
        <v>2920.4597</v>
      </c>
      <c r="E4" s="37">
        <f>D4/C4*100</f>
        <v>126.025514682488</v>
      </c>
    </row>
    <row r="5" ht="19.9" customHeight="1" spans="1:5">
      <c r="A5" s="29" t="s">
        <v>44</v>
      </c>
      <c r="B5" s="29" t="s">
        <v>45</v>
      </c>
      <c r="C5" s="30">
        <v>18.2779</v>
      </c>
      <c r="D5" s="31">
        <v>21.73</v>
      </c>
      <c r="E5" s="37">
        <f t="shared" ref="E5:E68" si="0">D5/C5*100</f>
        <v>118.886743006582</v>
      </c>
    </row>
    <row r="6" ht="19.9" customHeight="1" spans="1:5">
      <c r="A6" s="36" t="s">
        <v>46</v>
      </c>
      <c r="B6" s="36" t="s">
        <v>47</v>
      </c>
      <c r="C6" s="34">
        <v>0.9331</v>
      </c>
      <c r="D6" s="35">
        <v>2</v>
      </c>
      <c r="E6" s="38">
        <f t="shared" si="0"/>
        <v>214.339299110492</v>
      </c>
    </row>
    <row r="7" ht="19.9" customHeight="1" spans="1:5">
      <c r="A7" s="36" t="s">
        <v>48</v>
      </c>
      <c r="B7" s="36" t="s">
        <v>49</v>
      </c>
      <c r="C7" s="34">
        <v>15.9048</v>
      </c>
      <c r="D7" s="35">
        <v>18.06</v>
      </c>
      <c r="E7" s="38">
        <f t="shared" si="0"/>
        <v>113.550626226045</v>
      </c>
    </row>
    <row r="8" ht="19.9" customHeight="1" spans="1:5">
      <c r="A8" s="36" t="s">
        <v>50</v>
      </c>
      <c r="B8" s="36" t="s">
        <v>51</v>
      </c>
      <c r="C8" s="34">
        <v>1.44</v>
      </c>
      <c r="D8" s="35">
        <v>1.67</v>
      </c>
      <c r="E8" s="38">
        <f t="shared" si="0"/>
        <v>115.972222222222</v>
      </c>
    </row>
    <row r="9" ht="19.9" customHeight="1" spans="1:5">
      <c r="A9" s="29" t="s">
        <v>52</v>
      </c>
      <c r="B9" s="29" t="s">
        <v>53</v>
      </c>
      <c r="C9" s="30">
        <v>1568.607365</v>
      </c>
      <c r="D9" s="31">
        <v>1764.392</v>
      </c>
      <c r="E9" s="37">
        <f t="shared" si="0"/>
        <v>112.481430303625</v>
      </c>
    </row>
    <row r="10" ht="19.9" customHeight="1" spans="1:5">
      <c r="A10" s="36" t="s">
        <v>54</v>
      </c>
      <c r="B10" s="36" t="s">
        <v>55</v>
      </c>
      <c r="C10" s="34">
        <v>1568.607365</v>
      </c>
      <c r="D10" s="35">
        <v>1764.392</v>
      </c>
      <c r="E10" s="38">
        <f t="shared" si="0"/>
        <v>112.481430303625</v>
      </c>
    </row>
    <row r="11" ht="19.9" customHeight="1" spans="1:5">
      <c r="A11" s="29" t="s">
        <v>56</v>
      </c>
      <c r="B11" s="29" t="s">
        <v>57</v>
      </c>
      <c r="C11" s="30">
        <v>217.272377</v>
      </c>
      <c r="D11" s="31">
        <v>259.893</v>
      </c>
      <c r="E11" s="37">
        <f t="shared" si="0"/>
        <v>119.616217941961</v>
      </c>
    </row>
    <row r="12" ht="19.9" customHeight="1" spans="1:5">
      <c r="A12" s="36" t="s">
        <v>58</v>
      </c>
      <c r="B12" s="36" t="s">
        <v>59</v>
      </c>
      <c r="C12" s="34">
        <v>217.272377</v>
      </c>
      <c r="D12" s="35">
        <v>259.893</v>
      </c>
      <c r="E12" s="37">
        <f t="shared" si="0"/>
        <v>119.616217941961</v>
      </c>
    </row>
    <row r="13" ht="19.9" customHeight="1" spans="1:5">
      <c r="A13" s="29" t="s">
        <v>60</v>
      </c>
      <c r="B13" s="29" t="s">
        <v>61</v>
      </c>
      <c r="C13" s="30">
        <v>26</v>
      </c>
      <c r="D13" s="31">
        <v>15</v>
      </c>
      <c r="E13" s="37">
        <f t="shared" si="0"/>
        <v>57.6923076923077</v>
      </c>
    </row>
    <row r="14" ht="19.9" customHeight="1" spans="1:5">
      <c r="A14" s="36" t="s">
        <v>62</v>
      </c>
      <c r="B14" s="36" t="s">
        <v>63</v>
      </c>
      <c r="C14" s="34">
        <v>26</v>
      </c>
      <c r="D14" s="35">
        <v>15</v>
      </c>
      <c r="E14" s="38">
        <f t="shared" si="0"/>
        <v>57.6923076923077</v>
      </c>
    </row>
    <row r="15" ht="19.9" customHeight="1" spans="1:5">
      <c r="A15" s="29" t="s">
        <v>64</v>
      </c>
      <c r="B15" s="29" t="s">
        <v>65</v>
      </c>
      <c r="C15" s="30">
        <v>6.11985</v>
      </c>
      <c r="D15" s="31">
        <v>20</v>
      </c>
      <c r="E15" s="37">
        <f t="shared" si="0"/>
        <v>326.805395557081</v>
      </c>
    </row>
    <row r="16" ht="19.9" customHeight="1" spans="1:5">
      <c r="A16" s="36" t="s">
        <v>66</v>
      </c>
      <c r="B16" s="36" t="s">
        <v>67</v>
      </c>
      <c r="C16" s="34">
        <v>6.11985</v>
      </c>
      <c r="D16" s="35">
        <v>20</v>
      </c>
      <c r="E16" s="38">
        <f t="shared" si="0"/>
        <v>326.805395557081</v>
      </c>
    </row>
    <row r="17" ht="19.9" customHeight="1" spans="1:5">
      <c r="A17" s="29" t="s">
        <v>68</v>
      </c>
      <c r="B17" s="29" t="s">
        <v>69</v>
      </c>
      <c r="C17" s="30">
        <v>14.0793</v>
      </c>
      <c r="D17" s="31">
        <v>111.4807</v>
      </c>
      <c r="E17" s="37">
        <f t="shared" si="0"/>
        <v>791.8057005675</v>
      </c>
    </row>
    <row r="18" ht="19.9" customHeight="1" spans="1:5">
      <c r="A18" s="36" t="s">
        <v>70</v>
      </c>
      <c r="B18" s="36" t="s">
        <v>71</v>
      </c>
      <c r="C18" s="34">
        <v>0</v>
      </c>
      <c r="D18" s="35">
        <v>0.01</v>
      </c>
      <c r="E18" s="53" t="s">
        <v>419</v>
      </c>
    </row>
    <row r="19" ht="19.9" customHeight="1" spans="1:5">
      <c r="A19" s="36" t="s">
        <v>72</v>
      </c>
      <c r="B19" s="36" t="s">
        <v>73</v>
      </c>
      <c r="C19" s="34">
        <v>14.0793</v>
      </c>
      <c r="D19" s="35">
        <v>111.4707</v>
      </c>
      <c r="E19" s="38">
        <f t="shared" si="0"/>
        <v>791.734674309092</v>
      </c>
    </row>
    <row r="20" ht="19.9" customHeight="1" spans="1:5">
      <c r="A20" s="29" t="s">
        <v>74</v>
      </c>
      <c r="B20" s="29" t="s">
        <v>75</v>
      </c>
      <c r="C20" s="30">
        <v>2.318909</v>
      </c>
      <c r="D20" s="31">
        <v>3</v>
      </c>
      <c r="E20" s="37">
        <f t="shared" si="0"/>
        <v>129.371182741539</v>
      </c>
    </row>
    <row r="21" ht="19.9" customHeight="1" spans="1:5">
      <c r="A21" s="36" t="s">
        <v>76</v>
      </c>
      <c r="B21" s="36" t="s">
        <v>77</v>
      </c>
      <c r="C21" s="34">
        <v>2.318909</v>
      </c>
      <c r="D21" s="35">
        <v>3</v>
      </c>
      <c r="E21" s="38">
        <f t="shared" si="0"/>
        <v>129.371182741539</v>
      </c>
    </row>
    <row r="22" ht="19.9" customHeight="1" spans="1:5">
      <c r="A22" s="29" t="s">
        <v>78</v>
      </c>
      <c r="B22" s="29" t="s">
        <v>79</v>
      </c>
      <c r="C22" s="30">
        <v>464.680199</v>
      </c>
      <c r="D22" s="31">
        <v>586.304</v>
      </c>
      <c r="E22" s="37">
        <f t="shared" si="0"/>
        <v>126.173656906779</v>
      </c>
    </row>
    <row r="23" ht="19.9" customHeight="1" spans="1:5">
      <c r="A23" s="36" t="s">
        <v>80</v>
      </c>
      <c r="B23" s="36" t="s">
        <v>71</v>
      </c>
      <c r="C23" s="34">
        <v>392.86615</v>
      </c>
      <c r="D23" s="35">
        <v>456.304</v>
      </c>
      <c r="E23" s="38">
        <f t="shared" si="0"/>
        <v>116.147446146735</v>
      </c>
    </row>
    <row r="24" ht="19.9" customHeight="1" spans="1:5">
      <c r="A24" s="36" t="s">
        <v>81</v>
      </c>
      <c r="B24" s="36" t="s">
        <v>79</v>
      </c>
      <c r="C24" s="34">
        <v>71.814049</v>
      </c>
      <c r="D24" s="35">
        <v>130</v>
      </c>
      <c r="E24" s="38">
        <f t="shared" si="0"/>
        <v>181.023075303831</v>
      </c>
    </row>
    <row r="25" ht="19.9" customHeight="1" spans="1:5">
      <c r="A25" s="29" t="s">
        <v>82</v>
      </c>
      <c r="B25" s="29" t="s">
        <v>83</v>
      </c>
      <c r="C25" s="30">
        <v>0</v>
      </c>
      <c r="D25" s="31">
        <v>138.66</v>
      </c>
      <c r="E25" s="54" t="s">
        <v>419</v>
      </c>
    </row>
    <row r="26" ht="19.9" customHeight="1" spans="1:5">
      <c r="A26" s="36" t="s">
        <v>84</v>
      </c>
      <c r="B26" s="36" t="s">
        <v>83</v>
      </c>
      <c r="C26" s="34">
        <v>0</v>
      </c>
      <c r="D26" s="35">
        <v>138.66</v>
      </c>
      <c r="E26" s="53" t="s">
        <v>419</v>
      </c>
    </row>
    <row r="27" ht="19.9" customHeight="1" spans="1:5">
      <c r="A27" s="29" t="s">
        <v>85</v>
      </c>
      <c r="B27" s="29" t="s">
        <v>86</v>
      </c>
      <c r="C27" s="30">
        <v>14.058713</v>
      </c>
      <c r="D27" s="31">
        <v>22.53</v>
      </c>
      <c r="E27" s="37">
        <f t="shared" si="0"/>
        <v>160.256490049978</v>
      </c>
    </row>
    <row r="28" ht="19.9" customHeight="1" spans="1:5">
      <c r="A28" s="29" t="s">
        <v>87</v>
      </c>
      <c r="B28" s="29" t="s">
        <v>88</v>
      </c>
      <c r="C28" s="30">
        <v>13.928713</v>
      </c>
      <c r="D28" s="31">
        <v>21</v>
      </c>
      <c r="E28" s="37">
        <f t="shared" si="0"/>
        <v>150.767698350881</v>
      </c>
    </row>
    <row r="29" ht="19.9" customHeight="1" spans="1:5">
      <c r="A29" s="36" t="s">
        <v>89</v>
      </c>
      <c r="B29" s="36" t="s">
        <v>90</v>
      </c>
      <c r="C29" s="34">
        <v>13.928713</v>
      </c>
      <c r="D29" s="35">
        <v>21</v>
      </c>
      <c r="E29" s="38">
        <f t="shared" si="0"/>
        <v>150.767698350881</v>
      </c>
    </row>
    <row r="30" ht="19.9" customHeight="1" spans="1:5">
      <c r="A30" s="29" t="s">
        <v>91</v>
      </c>
      <c r="B30" s="29" t="s">
        <v>92</v>
      </c>
      <c r="C30" s="30">
        <v>0.13</v>
      </c>
      <c r="D30" s="31">
        <v>1.53</v>
      </c>
      <c r="E30" s="37">
        <f t="shared" si="0"/>
        <v>1176.92307692308</v>
      </c>
    </row>
    <row r="31" ht="19.9" customHeight="1" spans="1:5">
      <c r="A31" s="36" t="s">
        <v>93</v>
      </c>
      <c r="B31" s="36" t="s">
        <v>92</v>
      </c>
      <c r="C31" s="34">
        <v>0.13</v>
      </c>
      <c r="D31" s="35">
        <v>1.53</v>
      </c>
      <c r="E31" s="38">
        <f t="shared" si="0"/>
        <v>1176.92307692308</v>
      </c>
    </row>
    <row r="32" ht="19.9" customHeight="1" spans="1:5">
      <c r="A32" s="29" t="s">
        <v>94</v>
      </c>
      <c r="B32" s="29" t="s">
        <v>95</v>
      </c>
      <c r="C32" s="30">
        <v>4.685578</v>
      </c>
      <c r="D32" s="31">
        <v>7.02</v>
      </c>
      <c r="E32" s="37">
        <f t="shared" si="0"/>
        <v>149.821430781859</v>
      </c>
    </row>
    <row r="33" ht="19.9" customHeight="1" spans="1:5">
      <c r="A33" s="29" t="s">
        <v>96</v>
      </c>
      <c r="B33" s="29" t="s">
        <v>97</v>
      </c>
      <c r="C33" s="30">
        <v>4.685578</v>
      </c>
      <c r="D33" s="31">
        <v>7.02</v>
      </c>
      <c r="E33" s="37">
        <f t="shared" si="0"/>
        <v>149.821430781859</v>
      </c>
    </row>
    <row r="34" ht="19.9" customHeight="1" spans="1:5">
      <c r="A34" s="36" t="s">
        <v>98</v>
      </c>
      <c r="B34" s="36" t="s">
        <v>99</v>
      </c>
      <c r="C34" s="34">
        <v>4.685578</v>
      </c>
      <c r="D34" s="35">
        <v>7.02</v>
      </c>
      <c r="E34" s="38">
        <f t="shared" si="0"/>
        <v>149.821430781859</v>
      </c>
    </row>
    <row r="35" ht="19.9" customHeight="1" spans="1:5">
      <c r="A35" s="29" t="s">
        <v>100</v>
      </c>
      <c r="B35" s="29" t="s">
        <v>101</v>
      </c>
      <c r="C35" s="30">
        <v>516.559798</v>
      </c>
      <c r="D35" s="31">
        <v>170.01241</v>
      </c>
      <c r="E35" s="37">
        <f t="shared" si="0"/>
        <v>32.9124354350162</v>
      </c>
    </row>
    <row r="36" ht="19.9" customHeight="1" spans="1:5">
      <c r="A36" s="29" t="s">
        <v>102</v>
      </c>
      <c r="B36" s="29" t="s">
        <v>103</v>
      </c>
      <c r="C36" s="30">
        <v>385.80078</v>
      </c>
      <c r="D36" s="31">
        <v>158</v>
      </c>
      <c r="E36" s="37">
        <f t="shared" si="0"/>
        <v>40.9537793054747</v>
      </c>
    </row>
    <row r="37" ht="19.9" customHeight="1" spans="1:5">
      <c r="A37" s="36" t="s">
        <v>104</v>
      </c>
      <c r="B37" s="36" t="s">
        <v>105</v>
      </c>
      <c r="C37" s="34">
        <v>366.0933</v>
      </c>
      <c r="D37" s="35">
        <v>1</v>
      </c>
      <c r="E37" s="38">
        <f t="shared" si="0"/>
        <v>0.273154411730562</v>
      </c>
    </row>
    <row r="38" ht="19.9" customHeight="1" spans="1:5">
      <c r="A38" s="36" t="s">
        <v>106</v>
      </c>
      <c r="B38" s="36" t="s">
        <v>107</v>
      </c>
      <c r="C38" s="34">
        <v>19.70748</v>
      </c>
      <c r="D38" s="35">
        <v>157</v>
      </c>
      <c r="E38" s="38">
        <f t="shared" si="0"/>
        <v>796.651829660616</v>
      </c>
    </row>
    <row r="39" ht="19.9" customHeight="1" spans="1:5">
      <c r="A39" s="29" t="s">
        <v>108</v>
      </c>
      <c r="B39" s="29" t="s">
        <v>109</v>
      </c>
      <c r="C39" s="30">
        <v>0</v>
      </c>
      <c r="D39" s="31">
        <v>9.9</v>
      </c>
      <c r="E39" s="54" t="s">
        <v>419</v>
      </c>
    </row>
    <row r="40" ht="19.9" customHeight="1" spans="1:5">
      <c r="A40" s="36" t="s">
        <v>110</v>
      </c>
      <c r="B40" s="36" t="s">
        <v>111</v>
      </c>
      <c r="C40" s="34">
        <v>0</v>
      </c>
      <c r="D40" s="35">
        <v>9.9</v>
      </c>
      <c r="E40" s="53" t="s">
        <v>419</v>
      </c>
    </row>
    <row r="41" ht="19.9" customHeight="1" spans="1:5">
      <c r="A41" s="29" t="s">
        <v>112</v>
      </c>
      <c r="B41" s="29" t="s">
        <v>113</v>
      </c>
      <c r="C41" s="30">
        <v>4.54598</v>
      </c>
      <c r="D41" s="31">
        <v>2.11241</v>
      </c>
      <c r="E41" s="37">
        <f t="shared" si="0"/>
        <v>46.4676483398519</v>
      </c>
    </row>
    <row r="42" ht="19.9" customHeight="1" spans="1:5">
      <c r="A42" s="36" t="s">
        <v>114</v>
      </c>
      <c r="B42" s="36" t="s">
        <v>115</v>
      </c>
      <c r="C42" s="34">
        <v>4.54598</v>
      </c>
      <c r="D42" s="35">
        <v>2.11241</v>
      </c>
      <c r="E42" s="38">
        <f t="shared" si="0"/>
        <v>46.4676483398519</v>
      </c>
    </row>
    <row r="43" ht="19.9" customHeight="1" spans="1:5">
      <c r="A43" s="51" t="s">
        <v>116</v>
      </c>
      <c r="B43" s="52" t="s">
        <v>117</v>
      </c>
      <c r="C43" s="30">
        <v>126.213038</v>
      </c>
      <c r="D43" s="31">
        <v>0</v>
      </c>
      <c r="E43" s="37">
        <f t="shared" si="0"/>
        <v>0</v>
      </c>
    </row>
    <row r="44" ht="19.9" customHeight="1" spans="1:5">
      <c r="A44" s="32" t="s">
        <v>118</v>
      </c>
      <c r="B44" s="33" t="s">
        <v>117</v>
      </c>
      <c r="C44" s="34">
        <v>126.213038</v>
      </c>
      <c r="D44" s="35">
        <v>0</v>
      </c>
      <c r="E44" s="38">
        <f t="shared" si="0"/>
        <v>0</v>
      </c>
    </row>
    <row r="45" ht="19.9" customHeight="1" spans="1:5">
      <c r="A45" s="29" t="s">
        <v>119</v>
      </c>
      <c r="B45" s="29" t="s">
        <v>120</v>
      </c>
      <c r="C45" s="30">
        <v>4759.259184</v>
      </c>
      <c r="D45" s="31">
        <v>8185.274865</v>
      </c>
      <c r="E45" s="37">
        <f t="shared" si="0"/>
        <v>171.986322840282</v>
      </c>
    </row>
    <row r="46" ht="19.9" customHeight="1" spans="1:5">
      <c r="A46" s="29" t="s">
        <v>121</v>
      </c>
      <c r="B46" s="29" t="s">
        <v>122</v>
      </c>
      <c r="C46" s="30">
        <v>0</v>
      </c>
      <c r="D46" s="31">
        <v>1.5</v>
      </c>
      <c r="E46" s="54" t="s">
        <v>419</v>
      </c>
    </row>
    <row r="47" ht="19.9" customHeight="1" spans="1:5">
      <c r="A47" s="36" t="s">
        <v>123</v>
      </c>
      <c r="B47" s="36" t="s">
        <v>124</v>
      </c>
      <c r="C47" s="34">
        <v>0</v>
      </c>
      <c r="D47" s="35">
        <v>1.5</v>
      </c>
      <c r="E47" s="53" t="s">
        <v>419</v>
      </c>
    </row>
    <row r="48" ht="19.9" customHeight="1" spans="1:5">
      <c r="A48" s="29" t="s">
        <v>125</v>
      </c>
      <c r="B48" s="29" t="s">
        <v>126</v>
      </c>
      <c r="C48" s="30">
        <v>533.787665</v>
      </c>
      <c r="D48" s="31">
        <v>618.29</v>
      </c>
      <c r="E48" s="37">
        <f t="shared" si="0"/>
        <v>115.830702082634</v>
      </c>
    </row>
    <row r="49" ht="19.9" customHeight="1" spans="1:5">
      <c r="A49" s="36" t="s">
        <v>127</v>
      </c>
      <c r="B49" s="36" t="s">
        <v>128</v>
      </c>
      <c r="C49" s="34">
        <v>72</v>
      </c>
      <c r="D49" s="35">
        <v>110</v>
      </c>
      <c r="E49" s="38">
        <f t="shared" si="0"/>
        <v>152.777777777778</v>
      </c>
    </row>
    <row r="50" ht="19.9" customHeight="1" spans="1:5">
      <c r="A50" s="36" t="s">
        <v>129</v>
      </c>
      <c r="B50" s="36" t="s">
        <v>130</v>
      </c>
      <c r="C50" s="34">
        <v>461.787665</v>
      </c>
      <c r="D50" s="35">
        <v>508.29</v>
      </c>
      <c r="E50" s="38">
        <f t="shared" si="0"/>
        <v>110.070068675394</v>
      </c>
    </row>
    <row r="51" ht="19.9" customHeight="1" spans="1:5">
      <c r="A51" s="29" t="s">
        <v>131</v>
      </c>
      <c r="B51" s="29" t="s">
        <v>132</v>
      </c>
      <c r="C51" s="30">
        <v>617.833284</v>
      </c>
      <c r="D51" s="31">
        <v>749.239</v>
      </c>
      <c r="E51" s="37">
        <f t="shared" si="0"/>
        <v>121.268798461172</v>
      </c>
    </row>
    <row r="52" ht="19.9" customHeight="1" spans="1:5">
      <c r="A52" s="36" t="s">
        <v>133</v>
      </c>
      <c r="B52" s="36" t="s">
        <v>134</v>
      </c>
      <c r="C52" s="34">
        <v>17.063</v>
      </c>
      <c r="D52" s="35">
        <v>20.304</v>
      </c>
      <c r="E52" s="38">
        <f t="shared" si="0"/>
        <v>118.994315184903</v>
      </c>
    </row>
    <row r="53" ht="19.9" customHeight="1" spans="1:5">
      <c r="A53" s="36" t="s">
        <v>135</v>
      </c>
      <c r="B53" s="36" t="s">
        <v>136</v>
      </c>
      <c r="C53" s="34">
        <v>58.116</v>
      </c>
      <c r="D53" s="35">
        <v>67.925</v>
      </c>
      <c r="E53" s="38">
        <f t="shared" si="0"/>
        <v>116.878312340836</v>
      </c>
    </row>
    <row r="54" ht="19.9" customHeight="1" spans="1:5">
      <c r="A54" s="36" t="s">
        <v>137</v>
      </c>
      <c r="B54" s="36" t="s">
        <v>138</v>
      </c>
      <c r="C54" s="34">
        <v>361.567153</v>
      </c>
      <c r="D54" s="35">
        <v>438.67</v>
      </c>
      <c r="E54" s="38">
        <f t="shared" si="0"/>
        <v>121.324627074186</v>
      </c>
    </row>
    <row r="55" ht="19.9" customHeight="1" spans="1:5">
      <c r="A55" s="36" t="s">
        <v>139</v>
      </c>
      <c r="B55" s="36" t="s">
        <v>140</v>
      </c>
      <c r="C55" s="34">
        <v>180.787131</v>
      </c>
      <c r="D55" s="35">
        <v>219.85</v>
      </c>
      <c r="E55" s="38">
        <f t="shared" si="0"/>
        <v>121.60710708994</v>
      </c>
    </row>
    <row r="56" ht="19.9" customHeight="1" spans="1:5">
      <c r="A56" s="36" t="s">
        <v>141</v>
      </c>
      <c r="B56" s="36" t="s">
        <v>142</v>
      </c>
      <c r="C56" s="34">
        <v>0.3</v>
      </c>
      <c r="D56" s="35">
        <v>2.49</v>
      </c>
      <c r="E56" s="38">
        <f t="shared" si="0"/>
        <v>830</v>
      </c>
    </row>
    <row r="57" ht="19.9" customHeight="1" spans="1:5">
      <c r="A57" s="29" t="s">
        <v>143</v>
      </c>
      <c r="B57" s="29" t="s">
        <v>144</v>
      </c>
      <c r="C57" s="30">
        <v>3022.732884</v>
      </c>
      <c r="D57" s="31">
        <v>5972.106995</v>
      </c>
      <c r="E57" s="37">
        <f t="shared" si="0"/>
        <v>197.573097729267</v>
      </c>
    </row>
    <row r="58" ht="19.9" customHeight="1" spans="1:5">
      <c r="A58" s="36" t="s">
        <v>145</v>
      </c>
      <c r="B58" s="36" t="s">
        <v>146</v>
      </c>
      <c r="C58" s="34">
        <v>1273.872884</v>
      </c>
      <c r="D58" s="35">
        <v>1587</v>
      </c>
      <c r="E58" s="38">
        <f t="shared" si="0"/>
        <v>124.580719154392</v>
      </c>
    </row>
    <row r="59" ht="19.9" customHeight="1" spans="1:5">
      <c r="A59" s="36" t="s">
        <v>147</v>
      </c>
      <c r="B59" s="36" t="s">
        <v>148</v>
      </c>
      <c r="C59" s="34">
        <v>1748.86</v>
      </c>
      <c r="D59" s="35">
        <v>4385.106995</v>
      </c>
      <c r="E59" s="38">
        <f t="shared" si="0"/>
        <v>250.740882346214</v>
      </c>
    </row>
    <row r="60" ht="19.9" customHeight="1" spans="1:5">
      <c r="A60" s="29" t="s">
        <v>149</v>
      </c>
      <c r="B60" s="29" t="s">
        <v>150</v>
      </c>
      <c r="C60" s="30">
        <v>1.01</v>
      </c>
      <c r="D60" s="31">
        <v>10.37</v>
      </c>
      <c r="E60" s="37">
        <f t="shared" si="0"/>
        <v>1026.73267326733</v>
      </c>
    </row>
    <row r="61" ht="19.9" customHeight="1" spans="1:5">
      <c r="A61" s="36" t="s">
        <v>151</v>
      </c>
      <c r="B61" s="36" t="s">
        <v>152</v>
      </c>
      <c r="C61" s="34">
        <v>0</v>
      </c>
      <c r="D61" s="35">
        <v>2.02</v>
      </c>
      <c r="E61" s="53" t="s">
        <v>419</v>
      </c>
    </row>
    <row r="62" ht="19.9" customHeight="1" spans="1:5">
      <c r="A62" s="36" t="s">
        <v>153</v>
      </c>
      <c r="B62" s="36" t="s">
        <v>154</v>
      </c>
      <c r="C62" s="34">
        <v>1.01</v>
      </c>
      <c r="D62" s="35">
        <v>7.25</v>
      </c>
      <c r="E62" s="38">
        <f t="shared" si="0"/>
        <v>717.821782178218</v>
      </c>
    </row>
    <row r="63" ht="19.9" customHeight="1" spans="1:5">
      <c r="A63" s="36" t="s">
        <v>155</v>
      </c>
      <c r="B63" s="36" t="s">
        <v>156</v>
      </c>
      <c r="C63" s="34">
        <v>0</v>
      </c>
      <c r="D63" s="35">
        <v>1.1</v>
      </c>
      <c r="E63" s="53" t="s">
        <v>419</v>
      </c>
    </row>
    <row r="64" ht="19.9" customHeight="1" spans="1:5">
      <c r="A64" s="29" t="s">
        <v>157</v>
      </c>
      <c r="B64" s="29" t="s">
        <v>158</v>
      </c>
      <c r="C64" s="30">
        <v>7.3446</v>
      </c>
      <c r="D64" s="31">
        <v>92.3024</v>
      </c>
      <c r="E64" s="37">
        <f t="shared" si="0"/>
        <v>1256.73828390927</v>
      </c>
    </row>
    <row r="65" ht="19.9" customHeight="1" spans="1:5">
      <c r="A65" s="36" t="s">
        <v>159</v>
      </c>
      <c r="B65" s="36" t="s">
        <v>160</v>
      </c>
      <c r="C65" s="34">
        <v>7.2666</v>
      </c>
      <c r="D65" s="35">
        <v>89.7004</v>
      </c>
      <c r="E65" s="38">
        <f t="shared" si="0"/>
        <v>1234.42049927064</v>
      </c>
    </row>
    <row r="66" ht="19.9" customHeight="1" spans="1:5">
      <c r="A66" s="36" t="s">
        <v>161</v>
      </c>
      <c r="B66" s="36" t="s">
        <v>162</v>
      </c>
      <c r="C66" s="34">
        <v>0.078</v>
      </c>
      <c r="D66" s="35">
        <v>2.602</v>
      </c>
      <c r="E66" s="38">
        <f t="shared" si="0"/>
        <v>3335.89743589744</v>
      </c>
    </row>
    <row r="67" ht="19.9" customHeight="1" spans="1:5">
      <c r="A67" s="29" t="s">
        <v>163</v>
      </c>
      <c r="B67" s="29" t="s">
        <v>164</v>
      </c>
      <c r="C67" s="30">
        <v>71.66495</v>
      </c>
      <c r="D67" s="31">
        <v>279.80295</v>
      </c>
      <c r="E67" s="37">
        <f t="shared" si="0"/>
        <v>390.432073140357</v>
      </c>
    </row>
    <row r="68" ht="19.9" customHeight="1" spans="1:5">
      <c r="A68" s="32" t="s">
        <v>165</v>
      </c>
      <c r="B68" s="33" t="s">
        <v>166</v>
      </c>
      <c r="C68" s="34">
        <v>4.6515</v>
      </c>
      <c r="D68" s="34">
        <v>0</v>
      </c>
      <c r="E68" s="38">
        <f t="shared" si="0"/>
        <v>0</v>
      </c>
    </row>
    <row r="69" ht="19.9" customHeight="1" spans="1:5">
      <c r="A69" s="36" t="s">
        <v>167</v>
      </c>
      <c r="B69" s="36" t="s">
        <v>168</v>
      </c>
      <c r="C69" s="34">
        <v>39.31785</v>
      </c>
      <c r="D69" s="35">
        <v>6.87945</v>
      </c>
      <c r="E69" s="38">
        <f t="shared" ref="E69:E132" si="1">D69/C69*100</f>
        <v>17.4970147146907</v>
      </c>
    </row>
    <row r="70" ht="19.9" customHeight="1" spans="1:5">
      <c r="A70" s="36" t="s">
        <v>169</v>
      </c>
      <c r="B70" s="36" t="s">
        <v>170</v>
      </c>
      <c r="C70" s="34">
        <v>27.6956</v>
      </c>
      <c r="D70" s="35">
        <v>272.9235</v>
      </c>
      <c r="E70" s="38">
        <f t="shared" si="1"/>
        <v>985.439925475527</v>
      </c>
    </row>
    <row r="71" ht="19.9" customHeight="1" spans="1:5">
      <c r="A71" s="29" t="s">
        <v>171</v>
      </c>
      <c r="B71" s="29" t="s">
        <v>172</v>
      </c>
      <c r="C71" s="30">
        <v>1.765435</v>
      </c>
      <c r="D71" s="31">
        <v>20</v>
      </c>
      <c r="E71" s="37">
        <f t="shared" si="1"/>
        <v>1132.86527116546</v>
      </c>
    </row>
    <row r="72" ht="19.9" customHeight="1" spans="1:5">
      <c r="A72" s="36" t="s">
        <v>173</v>
      </c>
      <c r="B72" s="36" t="s">
        <v>174</v>
      </c>
      <c r="C72" s="34">
        <v>1.765435</v>
      </c>
      <c r="D72" s="35">
        <v>20</v>
      </c>
      <c r="E72" s="38">
        <f t="shared" si="1"/>
        <v>1132.86527116546</v>
      </c>
    </row>
    <row r="73" ht="19.9" customHeight="1" spans="1:5">
      <c r="A73" s="29" t="s">
        <v>175</v>
      </c>
      <c r="B73" s="29" t="s">
        <v>176</v>
      </c>
      <c r="C73" s="30">
        <v>412.874144</v>
      </c>
      <c r="D73" s="31">
        <v>411.55952</v>
      </c>
      <c r="E73" s="37">
        <f t="shared" si="1"/>
        <v>99.6815920737337</v>
      </c>
    </row>
    <row r="74" ht="19.9" customHeight="1" spans="1:5">
      <c r="A74" s="36" t="s">
        <v>177</v>
      </c>
      <c r="B74" s="36" t="s">
        <v>178</v>
      </c>
      <c r="C74" s="34">
        <v>412.874144</v>
      </c>
      <c r="D74" s="35">
        <v>411.55952</v>
      </c>
      <c r="E74" s="38">
        <f t="shared" si="1"/>
        <v>99.6815920737337</v>
      </c>
    </row>
    <row r="75" ht="19.9" customHeight="1" spans="1:5">
      <c r="A75" s="29" t="s">
        <v>179</v>
      </c>
      <c r="B75" s="29" t="s">
        <v>180</v>
      </c>
      <c r="C75" s="30">
        <v>12.696</v>
      </c>
      <c r="D75" s="31">
        <v>5.104</v>
      </c>
      <c r="E75" s="37">
        <f t="shared" si="1"/>
        <v>40.2016383112791</v>
      </c>
    </row>
    <row r="76" ht="19.9" customHeight="1" spans="1:5">
      <c r="A76" s="36" t="s">
        <v>181</v>
      </c>
      <c r="B76" s="36" t="s">
        <v>438</v>
      </c>
      <c r="C76" s="34">
        <v>12.696</v>
      </c>
      <c r="D76" s="35">
        <v>5.104</v>
      </c>
      <c r="E76" s="38">
        <f t="shared" si="1"/>
        <v>40.2016383112791</v>
      </c>
    </row>
    <row r="77" ht="19.9" customHeight="1" spans="1:5">
      <c r="A77" s="29" t="s">
        <v>183</v>
      </c>
      <c r="B77" s="29" t="s">
        <v>184</v>
      </c>
      <c r="C77" s="30">
        <v>77.550222</v>
      </c>
      <c r="D77" s="31">
        <v>25</v>
      </c>
      <c r="E77" s="37">
        <f t="shared" si="1"/>
        <v>32.2371739954529</v>
      </c>
    </row>
    <row r="78" ht="19.9" customHeight="1" spans="1:5">
      <c r="A78" s="36" t="s">
        <v>185</v>
      </c>
      <c r="B78" s="36" t="s">
        <v>184</v>
      </c>
      <c r="C78" s="34">
        <v>77.550222</v>
      </c>
      <c r="D78" s="35">
        <v>25</v>
      </c>
      <c r="E78" s="38">
        <f t="shared" si="1"/>
        <v>32.2371739954529</v>
      </c>
    </row>
    <row r="79" ht="19.9" customHeight="1" spans="1:5">
      <c r="A79" s="29" t="s">
        <v>186</v>
      </c>
      <c r="B79" s="29" t="s">
        <v>187</v>
      </c>
      <c r="C79" s="30">
        <v>547.060734</v>
      </c>
      <c r="D79" s="31">
        <v>579.362144</v>
      </c>
      <c r="E79" s="37">
        <f t="shared" si="1"/>
        <v>105.904538197033</v>
      </c>
    </row>
    <row r="80" ht="19.9" customHeight="1" spans="1:5">
      <c r="A80" s="29" t="s">
        <v>188</v>
      </c>
      <c r="B80" s="29" t="s">
        <v>189</v>
      </c>
      <c r="C80" s="30">
        <v>4.9557</v>
      </c>
      <c r="D80" s="31">
        <v>13</v>
      </c>
      <c r="E80" s="37">
        <f t="shared" si="1"/>
        <v>262.324192344169</v>
      </c>
    </row>
    <row r="81" ht="19.9" customHeight="1" spans="1:5">
      <c r="A81" s="36" t="s">
        <v>190</v>
      </c>
      <c r="B81" s="36" t="s">
        <v>191</v>
      </c>
      <c r="C81" s="34">
        <v>4.9557</v>
      </c>
      <c r="D81" s="35">
        <v>13</v>
      </c>
      <c r="E81" s="38">
        <f t="shared" si="1"/>
        <v>262.324192344169</v>
      </c>
    </row>
    <row r="82" ht="19.9" customHeight="1" spans="1:5">
      <c r="A82" s="29" t="s">
        <v>192</v>
      </c>
      <c r="B82" s="29" t="s">
        <v>193</v>
      </c>
      <c r="C82" s="30">
        <v>214.039449</v>
      </c>
      <c r="D82" s="31">
        <v>278.537</v>
      </c>
      <c r="E82" s="37">
        <f t="shared" si="1"/>
        <v>130.133487682451</v>
      </c>
    </row>
    <row r="83" ht="19.9" customHeight="1" spans="1:5">
      <c r="A83" s="36" t="s">
        <v>194</v>
      </c>
      <c r="B83" s="36" t="s">
        <v>195</v>
      </c>
      <c r="C83" s="34">
        <v>65.864799</v>
      </c>
      <c r="D83" s="35">
        <v>93.88</v>
      </c>
      <c r="E83" s="38">
        <f t="shared" si="1"/>
        <v>142.53440597306</v>
      </c>
    </row>
    <row r="84" ht="19.9" customHeight="1" spans="1:5">
      <c r="A84" s="36" t="s">
        <v>196</v>
      </c>
      <c r="B84" s="36" t="s">
        <v>197</v>
      </c>
      <c r="C84" s="34">
        <v>148.17465</v>
      </c>
      <c r="D84" s="35">
        <v>184.657</v>
      </c>
      <c r="E84" s="38">
        <f t="shared" si="1"/>
        <v>124.621181828336</v>
      </c>
    </row>
    <row r="85" ht="19.9" customHeight="1" spans="1:5">
      <c r="A85" s="29" t="s">
        <v>198</v>
      </c>
      <c r="B85" s="29" t="s">
        <v>199</v>
      </c>
      <c r="C85" s="30">
        <v>37.526256</v>
      </c>
      <c r="D85" s="31">
        <v>36.134244</v>
      </c>
      <c r="E85" s="37">
        <f t="shared" si="1"/>
        <v>96.2905651978711</v>
      </c>
    </row>
    <row r="86" ht="19.9" customHeight="1" spans="1:5">
      <c r="A86" s="36" t="s">
        <v>200</v>
      </c>
      <c r="B86" s="36" t="s">
        <v>201</v>
      </c>
      <c r="C86" s="34">
        <v>37.035756</v>
      </c>
      <c r="D86" s="35">
        <v>36.134244</v>
      </c>
      <c r="E86" s="38">
        <f t="shared" si="1"/>
        <v>97.5658334070459</v>
      </c>
    </row>
    <row r="87" ht="19.9" customHeight="1" spans="1:5">
      <c r="A87" s="32" t="s">
        <v>202</v>
      </c>
      <c r="B87" s="33" t="s">
        <v>203</v>
      </c>
      <c r="C87" s="34">
        <v>0.4905</v>
      </c>
      <c r="D87" s="35">
        <v>0</v>
      </c>
      <c r="E87" s="38">
        <f t="shared" si="1"/>
        <v>0</v>
      </c>
    </row>
    <row r="88" ht="19.9" customHeight="1" spans="1:5">
      <c r="A88" s="29" t="s">
        <v>204</v>
      </c>
      <c r="B88" s="29" t="s">
        <v>205</v>
      </c>
      <c r="C88" s="30">
        <v>0.2279</v>
      </c>
      <c r="D88" s="31">
        <v>1.0009</v>
      </c>
      <c r="E88" s="37">
        <f t="shared" si="1"/>
        <v>439.183852566915</v>
      </c>
    </row>
    <row r="89" ht="19.9" customHeight="1" spans="1:5">
      <c r="A89" s="36" t="s">
        <v>206</v>
      </c>
      <c r="B89" s="36" t="s">
        <v>207</v>
      </c>
      <c r="C89" s="34">
        <v>0.2279</v>
      </c>
      <c r="D89" s="35">
        <v>1.0009</v>
      </c>
      <c r="E89" s="38">
        <f t="shared" si="1"/>
        <v>439.183852566915</v>
      </c>
    </row>
    <row r="90" ht="19.9" customHeight="1" spans="1:5">
      <c r="A90" s="29" t="s">
        <v>208</v>
      </c>
      <c r="B90" s="29" t="s">
        <v>209</v>
      </c>
      <c r="C90" s="30">
        <v>290.311429</v>
      </c>
      <c r="D90" s="31">
        <v>250.69</v>
      </c>
      <c r="E90" s="37">
        <f t="shared" si="1"/>
        <v>86.3520946672754</v>
      </c>
    </row>
    <row r="91" ht="19.9" customHeight="1" spans="1:5">
      <c r="A91" s="36" t="s">
        <v>210</v>
      </c>
      <c r="B91" s="36" t="s">
        <v>209</v>
      </c>
      <c r="C91" s="34">
        <v>290.311429</v>
      </c>
      <c r="D91" s="35">
        <v>250.69</v>
      </c>
      <c r="E91" s="38">
        <f t="shared" si="1"/>
        <v>86.3520946672754</v>
      </c>
    </row>
    <row r="92" ht="19.9" customHeight="1" spans="1:5">
      <c r="A92" s="29" t="s">
        <v>211</v>
      </c>
      <c r="B92" s="29" t="s">
        <v>212</v>
      </c>
      <c r="C92" s="30">
        <v>1483.849504</v>
      </c>
      <c r="D92" s="31">
        <v>1399.22</v>
      </c>
      <c r="E92" s="37">
        <f t="shared" si="1"/>
        <v>94.2966248415446</v>
      </c>
    </row>
    <row r="93" ht="19.9" customHeight="1" spans="1:5">
      <c r="A93" s="29" t="s">
        <v>213</v>
      </c>
      <c r="B93" s="29" t="s">
        <v>214</v>
      </c>
      <c r="C93" s="30">
        <v>1364.872381</v>
      </c>
      <c r="D93" s="31">
        <v>1267.69</v>
      </c>
      <c r="E93" s="37">
        <f t="shared" si="1"/>
        <v>92.8797459489365</v>
      </c>
    </row>
    <row r="94" ht="19.9" customHeight="1" spans="1:5">
      <c r="A94" s="36" t="s">
        <v>215</v>
      </c>
      <c r="B94" s="36" t="s">
        <v>216</v>
      </c>
      <c r="C94" s="34">
        <v>1364.872381</v>
      </c>
      <c r="D94" s="35">
        <v>1267.69</v>
      </c>
      <c r="E94" s="38">
        <f t="shared" si="1"/>
        <v>92.8797459489365</v>
      </c>
    </row>
    <row r="95" ht="19.9" customHeight="1" spans="1:5">
      <c r="A95" s="29" t="s">
        <v>217</v>
      </c>
      <c r="B95" s="29" t="s">
        <v>218</v>
      </c>
      <c r="C95" s="30">
        <v>118.977123</v>
      </c>
      <c r="D95" s="31">
        <v>131.53</v>
      </c>
      <c r="E95" s="37">
        <f t="shared" si="1"/>
        <v>110.550664433195</v>
      </c>
    </row>
    <row r="96" ht="19.9" customHeight="1" spans="1:5">
      <c r="A96" s="36" t="s">
        <v>219</v>
      </c>
      <c r="B96" s="36" t="s">
        <v>220</v>
      </c>
      <c r="C96" s="34">
        <v>9.202143</v>
      </c>
      <c r="D96" s="35">
        <v>81.53</v>
      </c>
      <c r="E96" s="38">
        <f t="shared" si="1"/>
        <v>885.989274454874</v>
      </c>
    </row>
    <row r="97" ht="19.9" customHeight="1" spans="1:5">
      <c r="A97" s="36" t="s">
        <v>221</v>
      </c>
      <c r="B97" s="36" t="s">
        <v>222</v>
      </c>
      <c r="C97" s="34">
        <v>109.77498</v>
      </c>
      <c r="D97" s="35">
        <v>50</v>
      </c>
      <c r="E97" s="38">
        <f t="shared" si="1"/>
        <v>45.5477195258883</v>
      </c>
    </row>
    <row r="98" ht="19.9" customHeight="1" spans="1:5">
      <c r="A98" s="29" t="s">
        <v>223</v>
      </c>
      <c r="B98" s="29" t="s">
        <v>224</v>
      </c>
      <c r="C98" s="30">
        <v>5268.955953</v>
      </c>
      <c r="D98" s="31">
        <v>4745.342277</v>
      </c>
      <c r="E98" s="37">
        <f t="shared" si="1"/>
        <v>90.0622878484708</v>
      </c>
    </row>
    <row r="99" ht="19.9" customHeight="1" spans="1:5">
      <c r="A99" s="29" t="s">
        <v>225</v>
      </c>
      <c r="B99" s="29" t="s">
        <v>226</v>
      </c>
      <c r="C99" s="30">
        <v>4282.32811</v>
      </c>
      <c r="D99" s="31">
        <v>4398.903</v>
      </c>
      <c r="E99" s="37">
        <f t="shared" si="1"/>
        <v>102.722231622742</v>
      </c>
    </row>
    <row r="100" ht="19.9" customHeight="1" spans="1:5">
      <c r="A100" s="36" t="s">
        <v>227</v>
      </c>
      <c r="B100" s="36" t="s">
        <v>55</v>
      </c>
      <c r="C100" s="34">
        <v>157.515161</v>
      </c>
      <c r="D100" s="35">
        <v>209.972</v>
      </c>
      <c r="E100" s="38">
        <f t="shared" si="1"/>
        <v>133.302723793045</v>
      </c>
    </row>
    <row r="101" ht="19.9" customHeight="1" spans="1:5">
      <c r="A101" s="36" t="s">
        <v>228</v>
      </c>
      <c r="B101" s="36" t="s">
        <v>229</v>
      </c>
      <c r="C101" s="34">
        <v>30.6908</v>
      </c>
      <c r="D101" s="35">
        <v>30</v>
      </c>
      <c r="E101" s="38">
        <f t="shared" si="1"/>
        <v>97.7491626155069</v>
      </c>
    </row>
    <row r="102" ht="19.9" customHeight="1" spans="1:5">
      <c r="A102" s="36" t="s">
        <v>230</v>
      </c>
      <c r="B102" s="36" t="s">
        <v>231</v>
      </c>
      <c r="C102" s="34">
        <v>4094.122149</v>
      </c>
      <c r="D102" s="35">
        <v>4158.931</v>
      </c>
      <c r="E102" s="38">
        <f t="shared" si="1"/>
        <v>101.582973068252</v>
      </c>
    </row>
    <row r="103" ht="19.9" customHeight="1" spans="1:5">
      <c r="A103" s="29" t="s">
        <v>232</v>
      </c>
      <c r="B103" s="29" t="s">
        <v>233</v>
      </c>
      <c r="C103" s="30">
        <v>6.002723</v>
      </c>
      <c r="D103" s="31">
        <v>26.287277</v>
      </c>
      <c r="E103" s="37">
        <f t="shared" si="1"/>
        <v>437.922539487496</v>
      </c>
    </row>
    <row r="104" ht="19.9" customHeight="1" spans="1:5">
      <c r="A104" s="36" t="s">
        <v>234</v>
      </c>
      <c r="B104" s="36" t="s">
        <v>233</v>
      </c>
      <c r="C104" s="34">
        <v>6.002723</v>
      </c>
      <c r="D104" s="35">
        <v>26.287277</v>
      </c>
      <c r="E104" s="38">
        <f t="shared" si="1"/>
        <v>437.922539487496</v>
      </c>
    </row>
    <row r="105" ht="19.9" customHeight="1" spans="1:5">
      <c r="A105" s="29" t="s">
        <v>235</v>
      </c>
      <c r="B105" s="29" t="s">
        <v>236</v>
      </c>
      <c r="C105" s="30">
        <v>110</v>
      </c>
      <c r="D105" s="31">
        <v>305</v>
      </c>
      <c r="E105" s="37">
        <f t="shared" si="1"/>
        <v>277.272727272727</v>
      </c>
    </row>
    <row r="106" ht="19.9" customHeight="1" spans="1:5">
      <c r="A106" s="36" t="s">
        <v>237</v>
      </c>
      <c r="B106" s="36" t="s">
        <v>238</v>
      </c>
      <c r="C106" s="34">
        <v>110</v>
      </c>
      <c r="D106" s="35">
        <v>305</v>
      </c>
      <c r="E106" s="38">
        <f t="shared" si="1"/>
        <v>277.272727272727</v>
      </c>
    </row>
    <row r="107" ht="19.9" customHeight="1" spans="1:5">
      <c r="A107" s="29" t="s">
        <v>239</v>
      </c>
      <c r="B107" s="29" t="s">
        <v>240</v>
      </c>
      <c r="C107" s="30">
        <v>60.718</v>
      </c>
      <c r="D107" s="31">
        <v>15.152</v>
      </c>
      <c r="E107" s="37">
        <f t="shared" si="1"/>
        <v>24.9547086531177</v>
      </c>
    </row>
    <row r="108" ht="19.9" customHeight="1" spans="1:5">
      <c r="A108" s="36" t="s">
        <v>241</v>
      </c>
      <c r="B108" s="36" t="s">
        <v>240</v>
      </c>
      <c r="C108" s="34">
        <v>60.718</v>
      </c>
      <c r="D108" s="35">
        <v>15.152</v>
      </c>
      <c r="E108" s="38">
        <f t="shared" si="1"/>
        <v>24.9547086531177</v>
      </c>
    </row>
    <row r="109" ht="19.9" customHeight="1" spans="1:5">
      <c r="A109" s="51" t="s">
        <v>242</v>
      </c>
      <c r="B109" s="52" t="s">
        <v>243</v>
      </c>
      <c r="C109" s="30">
        <v>809.90712</v>
      </c>
      <c r="D109" s="31">
        <v>0</v>
      </c>
      <c r="E109" s="37">
        <f t="shared" si="1"/>
        <v>0</v>
      </c>
    </row>
    <row r="110" ht="19.9" customHeight="1" spans="1:5">
      <c r="A110" s="32" t="s">
        <v>244</v>
      </c>
      <c r="B110" s="33" t="s">
        <v>243</v>
      </c>
      <c r="C110" s="34">
        <v>809.90712</v>
      </c>
      <c r="D110" s="35">
        <v>0</v>
      </c>
      <c r="E110" s="38">
        <f t="shared" si="1"/>
        <v>0</v>
      </c>
    </row>
    <row r="111" ht="19.9" customHeight="1" spans="1:5">
      <c r="A111" s="29" t="s">
        <v>245</v>
      </c>
      <c r="B111" s="29" t="s">
        <v>246</v>
      </c>
      <c r="C111" s="30">
        <v>4476.587934</v>
      </c>
      <c r="D111" s="31">
        <v>1683.4621</v>
      </c>
      <c r="E111" s="37">
        <f t="shared" si="1"/>
        <v>37.6059205095467</v>
      </c>
    </row>
    <row r="112" ht="19.9" customHeight="1" spans="1:5">
      <c r="A112" s="29" t="s">
        <v>247</v>
      </c>
      <c r="B112" s="29" t="s">
        <v>248</v>
      </c>
      <c r="C112" s="30">
        <v>188.668787</v>
      </c>
      <c r="D112" s="31">
        <v>285.233</v>
      </c>
      <c r="E112" s="37">
        <f t="shared" si="1"/>
        <v>151.181869844745</v>
      </c>
    </row>
    <row r="113" ht="19.9" customHeight="1" spans="1:5">
      <c r="A113" s="36" t="s">
        <v>249</v>
      </c>
      <c r="B113" s="36" t="s">
        <v>71</v>
      </c>
      <c r="C113" s="34">
        <v>102.464332</v>
      </c>
      <c r="D113" s="35">
        <v>128.023</v>
      </c>
      <c r="E113" s="38">
        <f t="shared" si="1"/>
        <v>124.943965867069</v>
      </c>
    </row>
    <row r="114" ht="19.9" customHeight="1" spans="1:5">
      <c r="A114" s="32" t="s">
        <v>250</v>
      </c>
      <c r="B114" s="33" t="s">
        <v>251</v>
      </c>
      <c r="C114" s="34">
        <v>12.084694</v>
      </c>
      <c r="D114" s="35">
        <v>0</v>
      </c>
      <c r="E114" s="38">
        <f t="shared" si="1"/>
        <v>0</v>
      </c>
    </row>
    <row r="115" ht="19.9" customHeight="1" spans="1:5">
      <c r="A115" s="36" t="s">
        <v>252</v>
      </c>
      <c r="B115" s="36" t="s">
        <v>253</v>
      </c>
      <c r="C115" s="34">
        <v>45.174761</v>
      </c>
      <c r="D115" s="35">
        <v>157.21</v>
      </c>
      <c r="E115" s="38">
        <f t="shared" si="1"/>
        <v>348.004054741983</v>
      </c>
    </row>
    <row r="116" ht="19.9" customHeight="1" spans="1:5">
      <c r="A116" s="32" t="s">
        <v>254</v>
      </c>
      <c r="B116" s="33" t="s">
        <v>255</v>
      </c>
      <c r="C116" s="34">
        <v>0.355</v>
      </c>
      <c r="D116" s="35">
        <v>0</v>
      </c>
      <c r="E116" s="38">
        <f t="shared" si="1"/>
        <v>0</v>
      </c>
    </row>
    <row r="117" ht="19.9" customHeight="1" spans="1:5">
      <c r="A117" s="32" t="s">
        <v>256</v>
      </c>
      <c r="B117" s="33" t="s">
        <v>257</v>
      </c>
      <c r="C117" s="34">
        <v>28.59</v>
      </c>
      <c r="D117" s="35">
        <v>0</v>
      </c>
      <c r="E117" s="38">
        <f t="shared" si="1"/>
        <v>0</v>
      </c>
    </row>
    <row r="118" ht="19.9" customHeight="1" spans="1:5">
      <c r="A118" s="29" t="s">
        <v>258</v>
      </c>
      <c r="B118" s="29" t="s">
        <v>259</v>
      </c>
      <c r="C118" s="30">
        <v>218.38521</v>
      </c>
      <c r="D118" s="31">
        <v>230.81</v>
      </c>
      <c r="E118" s="37">
        <f t="shared" si="1"/>
        <v>105.689391694612</v>
      </c>
    </row>
    <row r="119" ht="19.9" customHeight="1" spans="1:5">
      <c r="A119" s="36" t="s">
        <v>260</v>
      </c>
      <c r="B119" s="36" t="s">
        <v>261</v>
      </c>
      <c r="C119" s="34">
        <v>136.86698</v>
      </c>
      <c r="D119" s="35">
        <v>175.15</v>
      </c>
      <c r="E119" s="38">
        <f t="shared" si="1"/>
        <v>127.970968600315</v>
      </c>
    </row>
    <row r="120" ht="19.9" customHeight="1" spans="1:5">
      <c r="A120" s="36" t="s">
        <v>262</v>
      </c>
      <c r="B120" s="36" t="s">
        <v>263</v>
      </c>
      <c r="C120" s="34">
        <v>60.83</v>
      </c>
      <c r="D120" s="35">
        <v>55.66</v>
      </c>
      <c r="E120" s="38">
        <f t="shared" si="1"/>
        <v>91.500904159132</v>
      </c>
    </row>
    <row r="121" ht="19.9" customHeight="1" spans="1:5">
      <c r="A121" s="32" t="s">
        <v>264</v>
      </c>
      <c r="B121" s="33" t="s">
        <v>265</v>
      </c>
      <c r="C121" s="34">
        <v>20.68823</v>
      </c>
      <c r="D121" s="35">
        <v>0</v>
      </c>
      <c r="E121" s="38">
        <f t="shared" si="1"/>
        <v>0</v>
      </c>
    </row>
    <row r="122" ht="19.9" customHeight="1" spans="1:5">
      <c r="A122" s="29" t="s">
        <v>266</v>
      </c>
      <c r="B122" s="29" t="s">
        <v>267</v>
      </c>
      <c r="C122" s="30">
        <v>4069.533937</v>
      </c>
      <c r="D122" s="31">
        <v>1167.4191</v>
      </c>
      <c r="E122" s="37">
        <f t="shared" si="1"/>
        <v>28.6868009475455</v>
      </c>
    </row>
    <row r="123" ht="19.9" customHeight="1" spans="1:5">
      <c r="A123" s="36" t="s">
        <v>268</v>
      </c>
      <c r="B123" s="36" t="s">
        <v>269</v>
      </c>
      <c r="C123" s="34">
        <v>460.528137</v>
      </c>
      <c r="D123" s="35">
        <v>266.49</v>
      </c>
      <c r="E123" s="38">
        <f t="shared" si="1"/>
        <v>57.8661711607862</v>
      </c>
    </row>
    <row r="124" ht="19.9" customHeight="1" spans="1:5">
      <c r="A124" s="36" t="s">
        <v>270</v>
      </c>
      <c r="B124" s="36" t="s">
        <v>271</v>
      </c>
      <c r="C124" s="34">
        <v>1478.0092</v>
      </c>
      <c r="D124" s="35">
        <v>418.5491</v>
      </c>
      <c r="E124" s="38">
        <f t="shared" si="1"/>
        <v>28.3184367187972</v>
      </c>
    </row>
    <row r="125" ht="19.9" customHeight="1" spans="1:5">
      <c r="A125" s="36" t="s">
        <v>439</v>
      </c>
      <c r="B125" s="36" t="s">
        <v>440</v>
      </c>
      <c r="C125" s="35">
        <v>0</v>
      </c>
      <c r="D125" s="35">
        <v>82.38</v>
      </c>
      <c r="E125" s="53" t="s">
        <v>419</v>
      </c>
    </row>
    <row r="126" ht="19.9" customHeight="1" spans="1:5">
      <c r="A126" s="36" t="s">
        <v>272</v>
      </c>
      <c r="B126" s="36" t="s">
        <v>273</v>
      </c>
      <c r="C126" s="34">
        <v>2130.9966</v>
      </c>
      <c r="D126" s="35">
        <v>400</v>
      </c>
      <c r="E126" s="38">
        <f t="shared" si="1"/>
        <v>18.7705602158164</v>
      </c>
    </row>
    <row r="127" ht="19.9" customHeight="1" spans="1:5">
      <c r="A127" s="29" t="s">
        <v>274</v>
      </c>
      <c r="B127" s="29" t="s">
        <v>275</v>
      </c>
      <c r="C127" s="30">
        <v>37.8297</v>
      </c>
      <c r="D127" s="31">
        <v>120</v>
      </c>
      <c r="E127" s="37">
        <f t="shared" si="1"/>
        <v>317.211080183031</v>
      </c>
    </row>
    <row r="128" ht="19.9" customHeight="1" spans="1:5">
      <c r="A128" s="29" t="s">
        <v>276</v>
      </c>
      <c r="B128" s="29" t="s">
        <v>277</v>
      </c>
      <c r="C128" s="30">
        <v>37.8297</v>
      </c>
      <c r="D128" s="31">
        <v>120</v>
      </c>
      <c r="E128" s="37">
        <f t="shared" si="1"/>
        <v>317.211080183031</v>
      </c>
    </row>
    <row r="129" ht="19.9" customHeight="1" spans="1:5">
      <c r="A129" s="36" t="s">
        <v>278</v>
      </c>
      <c r="B129" s="36" t="s">
        <v>279</v>
      </c>
      <c r="C129" s="34">
        <v>37.8297</v>
      </c>
      <c r="D129" s="35">
        <v>120</v>
      </c>
      <c r="E129" s="38">
        <f t="shared" si="1"/>
        <v>317.211080183031</v>
      </c>
    </row>
    <row r="130" ht="19.9" customHeight="1" spans="1:5">
      <c r="A130" s="29" t="s">
        <v>280</v>
      </c>
      <c r="B130" s="29" t="s">
        <v>281</v>
      </c>
      <c r="C130" s="30">
        <v>17616.657785</v>
      </c>
      <c r="D130" s="31">
        <v>11871.361</v>
      </c>
      <c r="E130" s="37">
        <f t="shared" si="1"/>
        <v>67.3871352039776</v>
      </c>
    </row>
    <row r="131" ht="19.9" customHeight="1" spans="1:5">
      <c r="A131" s="29" t="s">
        <v>282</v>
      </c>
      <c r="B131" s="29" t="s">
        <v>283</v>
      </c>
      <c r="C131" s="30">
        <v>17616.657785</v>
      </c>
      <c r="D131" s="31">
        <v>11871.361</v>
      </c>
      <c r="E131" s="37">
        <f t="shared" si="1"/>
        <v>67.3871352039776</v>
      </c>
    </row>
    <row r="132" ht="19.9" customHeight="1" spans="1:5">
      <c r="A132" s="36" t="s">
        <v>284</v>
      </c>
      <c r="B132" s="36" t="s">
        <v>285</v>
      </c>
      <c r="C132" s="34">
        <v>17616.657785</v>
      </c>
      <c r="D132" s="35">
        <v>11871.361</v>
      </c>
      <c r="E132" s="38">
        <f t="shared" si="1"/>
        <v>67.3871352039776</v>
      </c>
    </row>
    <row r="133" ht="19.9" customHeight="1" spans="1:5">
      <c r="A133" s="29" t="s">
        <v>286</v>
      </c>
      <c r="B133" s="29" t="s">
        <v>287</v>
      </c>
      <c r="C133" s="30">
        <v>3540.3426</v>
      </c>
      <c r="D133" s="31">
        <v>5733.00375</v>
      </c>
      <c r="E133" s="37">
        <f t="shared" ref="E133:E150" si="2">D133/C133*100</f>
        <v>161.933586596958</v>
      </c>
    </row>
    <row r="134" ht="19.9" customHeight="1" spans="1:5">
      <c r="A134" s="29" t="s">
        <v>288</v>
      </c>
      <c r="B134" s="29" t="s">
        <v>289</v>
      </c>
      <c r="C134" s="30">
        <v>3537.96625</v>
      </c>
      <c r="D134" s="31">
        <v>5733.00375</v>
      </c>
      <c r="E134" s="37">
        <f t="shared" si="2"/>
        <v>162.042352721708</v>
      </c>
    </row>
    <row r="135" ht="19.9" customHeight="1" spans="1:5">
      <c r="A135" s="36" t="s">
        <v>290</v>
      </c>
      <c r="B135" s="36" t="s">
        <v>291</v>
      </c>
      <c r="C135" s="34">
        <v>3537.96625</v>
      </c>
      <c r="D135" s="35">
        <v>5733.00375</v>
      </c>
      <c r="E135" s="38">
        <f t="shared" si="2"/>
        <v>162.042352721708</v>
      </c>
    </row>
    <row r="136" ht="19.9" customHeight="1" spans="1:5">
      <c r="A136" s="51" t="s">
        <v>292</v>
      </c>
      <c r="B136" s="52" t="s">
        <v>293</v>
      </c>
      <c r="C136" s="30">
        <v>2.37635</v>
      </c>
      <c r="D136" s="30">
        <v>0</v>
      </c>
      <c r="E136" s="37">
        <f t="shared" si="2"/>
        <v>0</v>
      </c>
    </row>
    <row r="137" ht="19.9" customHeight="1" spans="1:5">
      <c r="A137" s="32" t="s">
        <v>294</v>
      </c>
      <c r="B137" s="33" t="s">
        <v>293</v>
      </c>
      <c r="C137" s="34">
        <v>2.37635</v>
      </c>
      <c r="D137" s="35">
        <v>0</v>
      </c>
      <c r="E137" s="38">
        <f t="shared" si="2"/>
        <v>0</v>
      </c>
    </row>
    <row r="138" ht="19.9" customHeight="1" spans="1:5">
      <c r="A138" s="29" t="s">
        <v>295</v>
      </c>
      <c r="B138" s="29" t="s">
        <v>296</v>
      </c>
      <c r="C138" s="30">
        <v>50</v>
      </c>
      <c r="D138" s="31">
        <v>50</v>
      </c>
      <c r="E138" s="37">
        <f t="shared" si="2"/>
        <v>100</v>
      </c>
    </row>
    <row r="139" ht="19.9" customHeight="1" spans="1:5">
      <c r="A139" s="29" t="s">
        <v>297</v>
      </c>
      <c r="B139" s="29" t="s">
        <v>298</v>
      </c>
      <c r="C139" s="30">
        <v>50</v>
      </c>
      <c r="D139" s="31">
        <v>50</v>
      </c>
      <c r="E139" s="37">
        <f t="shared" si="2"/>
        <v>100</v>
      </c>
    </row>
    <row r="140" ht="19.9" customHeight="1" spans="1:5">
      <c r="A140" s="36" t="s">
        <v>297</v>
      </c>
      <c r="B140" s="36" t="s">
        <v>298</v>
      </c>
      <c r="C140" s="34">
        <v>50</v>
      </c>
      <c r="D140" s="35">
        <v>50</v>
      </c>
      <c r="E140" s="38">
        <f t="shared" si="2"/>
        <v>100</v>
      </c>
    </row>
    <row r="141" ht="19.9" customHeight="1" spans="1:5">
      <c r="A141" s="29" t="s">
        <v>299</v>
      </c>
      <c r="B141" s="29" t="s">
        <v>300</v>
      </c>
      <c r="C141" s="30">
        <v>529.5456</v>
      </c>
      <c r="D141" s="31">
        <v>555.54</v>
      </c>
      <c r="E141" s="37">
        <f t="shared" si="2"/>
        <v>104.908812385562</v>
      </c>
    </row>
    <row r="142" ht="19.9" customHeight="1" spans="1:5">
      <c r="A142" s="29" t="s">
        <v>301</v>
      </c>
      <c r="B142" s="29" t="s">
        <v>302</v>
      </c>
      <c r="C142" s="30">
        <v>529.5456</v>
      </c>
      <c r="D142" s="31">
        <v>555.54</v>
      </c>
      <c r="E142" s="37">
        <f t="shared" si="2"/>
        <v>104.908812385562</v>
      </c>
    </row>
    <row r="143" ht="19.9" customHeight="1" spans="1:5">
      <c r="A143" s="36" t="s">
        <v>303</v>
      </c>
      <c r="B143" s="36" t="s">
        <v>304</v>
      </c>
      <c r="C143" s="34">
        <v>311.3756</v>
      </c>
      <c r="D143" s="35">
        <v>334.57</v>
      </c>
      <c r="E143" s="38">
        <f t="shared" si="2"/>
        <v>107.449010134384</v>
      </c>
    </row>
    <row r="144" ht="19.9" customHeight="1" spans="1:5">
      <c r="A144" s="36" t="s">
        <v>305</v>
      </c>
      <c r="B144" s="36" t="s">
        <v>306</v>
      </c>
      <c r="C144" s="34">
        <v>218.17</v>
      </c>
      <c r="D144" s="35">
        <v>220.97</v>
      </c>
      <c r="E144" s="38">
        <f t="shared" si="2"/>
        <v>101.283402850988</v>
      </c>
    </row>
    <row r="145" ht="19.9" customHeight="1" spans="1:5">
      <c r="A145" s="17" t="s">
        <v>307</v>
      </c>
      <c r="B145" s="17"/>
      <c r="C145" s="30">
        <v>41162.748983</v>
      </c>
      <c r="D145" s="31">
        <v>38042.588246</v>
      </c>
      <c r="E145" s="37">
        <f t="shared" si="2"/>
        <v>92.4199408103462</v>
      </c>
    </row>
    <row r="146" ht="19.9" customHeight="1" spans="1:5">
      <c r="A146" s="17" t="s">
        <v>308</v>
      </c>
      <c r="B146" s="17"/>
      <c r="C146" s="18">
        <v>0</v>
      </c>
      <c r="D146" s="35">
        <v>0</v>
      </c>
      <c r="E146" s="53" t="s">
        <v>419</v>
      </c>
    </row>
    <row r="147" ht="19.9" customHeight="1" spans="1:5">
      <c r="A147" s="17" t="s">
        <v>309</v>
      </c>
      <c r="B147" s="17"/>
      <c r="C147" s="18">
        <v>4519.549872</v>
      </c>
      <c r="D147" s="35">
        <v>0</v>
      </c>
      <c r="E147" s="38">
        <f t="shared" si="2"/>
        <v>0</v>
      </c>
    </row>
    <row r="148" ht="19.9" customHeight="1" spans="1:5">
      <c r="A148" s="17" t="s">
        <v>310</v>
      </c>
      <c r="B148" s="17"/>
      <c r="C148" s="18">
        <v>733.098374</v>
      </c>
      <c r="D148" s="35">
        <v>0</v>
      </c>
      <c r="E148" s="38">
        <f t="shared" si="2"/>
        <v>0</v>
      </c>
    </row>
    <row r="149" ht="19.9" customHeight="1" spans="1:5">
      <c r="A149" s="17" t="s">
        <v>311</v>
      </c>
      <c r="B149" s="17"/>
      <c r="C149" s="18">
        <v>491.4</v>
      </c>
      <c r="D149" s="35">
        <v>515.75</v>
      </c>
      <c r="E149" s="38">
        <f t="shared" si="2"/>
        <v>104.95522995523</v>
      </c>
    </row>
    <row r="150" ht="19.9" customHeight="1" spans="1:5">
      <c r="A150" s="17" t="s">
        <v>39</v>
      </c>
      <c r="B150" s="17"/>
      <c r="C150" s="34">
        <f t="shared" ref="C150" si="3">C145+C146+C147+C148+C149</f>
        <v>46906.797229</v>
      </c>
      <c r="D150" s="35">
        <v>38558.34</v>
      </c>
      <c r="E150" s="38">
        <f t="shared" si="2"/>
        <v>82.2020310015142</v>
      </c>
    </row>
  </sheetData>
  <mergeCells count="7">
    <mergeCell ref="A1:E1"/>
    <mergeCell ref="A145:B145"/>
    <mergeCell ref="A146:B146"/>
    <mergeCell ref="A147:B147"/>
    <mergeCell ref="A148:B148"/>
    <mergeCell ref="A149:B149"/>
    <mergeCell ref="A150:B150"/>
  </mergeCells>
  <pageMargins left="0.118110236220472" right="0.118110236220472" top="0.118110236220472" bottom="0.118110236220472" header="0" footer="0"/>
  <pageSetup paperSize="9" scale="88" fitToHeight="0"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opLeftCell="A22" workbookViewId="0">
      <selection activeCell="A57" sqref="A57"/>
    </sheetView>
  </sheetViews>
  <sheetFormatPr defaultColWidth="10" defaultRowHeight="13.5" outlineLevelCol="4"/>
  <cols>
    <col min="1" max="1" width="40.125" customWidth="1"/>
    <col min="2" max="4" width="19.5" customWidth="1"/>
    <col min="5" max="5" width="64.625" customWidth="1"/>
    <col min="6" max="6" width="9.75" customWidth="1"/>
  </cols>
  <sheetData>
    <row r="1" ht="36.95" customHeight="1" spans="1:4">
      <c r="A1" s="1" t="s">
        <v>17</v>
      </c>
      <c r="B1" s="1"/>
      <c r="C1" s="1"/>
      <c r="D1" s="1"/>
    </row>
    <row r="2" ht="19.9" customHeight="1" spans="1:4">
      <c r="A2" s="6"/>
      <c r="B2" s="6"/>
      <c r="C2" s="7"/>
      <c r="D2" s="7" t="s">
        <v>28</v>
      </c>
    </row>
    <row r="3" ht="33.2" customHeight="1" spans="1:5">
      <c r="A3" s="8" t="s">
        <v>41</v>
      </c>
      <c r="B3" s="8" t="s">
        <v>435</v>
      </c>
      <c r="C3" s="8" t="s">
        <v>436</v>
      </c>
      <c r="D3" s="8" t="s">
        <v>437</v>
      </c>
      <c r="E3" s="8" t="s">
        <v>312</v>
      </c>
    </row>
    <row r="4" ht="25.7" customHeight="1" spans="1:5">
      <c r="A4" s="28" t="s">
        <v>313</v>
      </c>
      <c r="B4" s="44">
        <f>B5+B6+B7+B8</f>
        <v>1908.726932</v>
      </c>
      <c r="C4" s="45">
        <v>2064.044</v>
      </c>
      <c r="D4" s="46">
        <f>C4/B4*100</f>
        <v>108.13720733941</v>
      </c>
      <c r="E4" s="50" t="s">
        <v>314</v>
      </c>
    </row>
    <row r="5" ht="25.7" customHeight="1" spans="1:5">
      <c r="A5" s="22" t="s">
        <v>315</v>
      </c>
      <c r="B5" s="18">
        <v>1324.219473</v>
      </c>
      <c r="C5" s="47">
        <v>1435.418</v>
      </c>
      <c r="D5" s="48">
        <f t="shared" ref="D5:D30" si="0">C5/B5*100</f>
        <v>108.397288309624</v>
      </c>
      <c r="E5" s="50" t="s">
        <v>316</v>
      </c>
    </row>
    <row r="6" ht="25.7" customHeight="1" spans="1:5">
      <c r="A6" s="22" t="s">
        <v>317</v>
      </c>
      <c r="B6" s="18">
        <v>254.768059</v>
      </c>
      <c r="C6" s="47">
        <v>309.822</v>
      </c>
      <c r="D6" s="48">
        <f t="shared" si="0"/>
        <v>121.609436134221</v>
      </c>
      <c r="E6" s="50" t="s">
        <v>318</v>
      </c>
    </row>
    <row r="7" ht="25.7" customHeight="1" spans="1:5">
      <c r="A7" s="22" t="s">
        <v>319</v>
      </c>
      <c r="B7" s="18">
        <v>196.2344</v>
      </c>
      <c r="C7" s="47">
        <v>205.17</v>
      </c>
      <c r="D7" s="48">
        <f t="shared" si="0"/>
        <v>104.553533936965</v>
      </c>
      <c r="E7" s="50" t="s">
        <v>320</v>
      </c>
    </row>
    <row r="8" ht="25.7" customHeight="1" spans="1:5">
      <c r="A8" s="22" t="s">
        <v>321</v>
      </c>
      <c r="B8" s="18">
        <v>133.505</v>
      </c>
      <c r="C8" s="47">
        <v>113.634</v>
      </c>
      <c r="D8" s="48">
        <f t="shared" si="0"/>
        <v>85.1159132616756</v>
      </c>
      <c r="E8" s="50" t="s">
        <v>322</v>
      </c>
    </row>
    <row r="9" ht="25.7" customHeight="1" spans="1:5">
      <c r="A9" s="28" t="s">
        <v>323</v>
      </c>
      <c r="B9" s="44">
        <f>SUM(B10:B19)</f>
        <v>201.703293</v>
      </c>
      <c r="C9" s="45">
        <v>313.13</v>
      </c>
      <c r="D9" s="46">
        <f t="shared" si="0"/>
        <v>155.242879450659</v>
      </c>
      <c r="E9" s="50" t="s">
        <v>324</v>
      </c>
    </row>
    <row r="10" ht="25.7" customHeight="1" spans="1:5">
      <c r="A10" s="22" t="s">
        <v>325</v>
      </c>
      <c r="B10" s="18">
        <v>161.148608</v>
      </c>
      <c r="C10" s="47">
        <v>204.66</v>
      </c>
      <c r="D10" s="48">
        <f t="shared" si="0"/>
        <v>127.000786752064</v>
      </c>
      <c r="E10" s="50" t="s">
        <v>326</v>
      </c>
    </row>
    <row r="11" ht="25.7" customHeight="1" spans="1:5">
      <c r="A11" s="22" t="s">
        <v>327</v>
      </c>
      <c r="B11" s="18">
        <v>0</v>
      </c>
      <c r="C11" s="47">
        <v>5</v>
      </c>
      <c r="D11" s="49" t="s">
        <v>419</v>
      </c>
      <c r="E11" s="50" t="s">
        <v>328</v>
      </c>
    </row>
    <row r="12" ht="25.7" customHeight="1" spans="1:5">
      <c r="A12" s="22" t="s">
        <v>329</v>
      </c>
      <c r="B12" s="18">
        <v>0</v>
      </c>
      <c r="C12" s="47">
        <v>5</v>
      </c>
      <c r="D12" s="49" t="s">
        <v>419</v>
      </c>
      <c r="E12" s="50" t="s">
        <v>330</v>
      </c>
    </row>
    <row r="13" ht="25.7" customHeight="1" spans="1:5">
      <c r="A13" s="22" t="s">
        <v>331</v>
      </c>
      <c r="B13" s="18">
        <v>3.59535</v>
      </c>
      <c r="C13" s="47">
        <v>8</v>
      </c>
      <c r="D13" s="48">
        <f t="shared" si="0"/>
        <v>222.509630494945</v>
      </c>
      <c r="E13" s="50" t="s">
        <v>332</v>
      </c>
    </row>
    <row r="14" ht="25.7" customHeight="1" spans="1:5">
      <c r="A14" s="22" t="s">
        <v>333</v>
      </c>
      <c r="B14" s="18">
        <v>14.205</v>
      </c>
      <c r="C14" s="47">
        <v>34</v>
      </c>
      <c r="D14" s="48">
        <f t="shared" si="0"/>
        <v>239.352340725097</v>
      </c>
      <c r="E14" s="50" t="s">
        <v>334</v>
      </c>
    </row>
    <row r="15" ht="25.7" customHeight="1" spans="1:5">
      <c r="A15" s="22" t="s">
        <v>335</v>
      </c>
      <c r="B15" s="18">
        <v>8.9535</v>
      </c>
      <c r="C15" s="47">
        <v>14</v>
      </c>
      <c r="D15" s="48">
        <f t="shared" si="0"/>
        <v>156.363433294242</v>
      </c>
      <c r="E15" s="50" t="s">
        <v>336</v>
      </c>
    </row>
    <row r="16" ht="25.7" customHeight="1" spans="1:5">
      <c r="A16" s="22" t="s">
        <v>337</v>
      </c>
      <c r="B16" s="18">
        <v>0</v>
      </c>
      <c r="C16" s="47">
        <v>10</v>
      </c>
      <c r="D16" s="49" t="s">
        <v>419</v>
      </c>
      <c r="E16" s="50" t="s">
        <v>338</v>
      </c>
    </row>
    <row r="17" ht="25.7" customHeight="1" spans="1:5">
      <c r="A17" s="22" t="s">
        <v>339</v>
      </c>
      <c r="B17" s="18">
        <v>5.64386</v>
      </c>
      <c r="C17" s="47">
        <v>13.25</v>
      </c>
      <c r="D17" s="48">
        <f t="shared" si="0"/>
        <v>234.768403185054</v>
      </c>
      <c r="E17" s="50" t="s">
        <v>340</v>
      </c>
    </row>
    <row r="18" ht="25.7" customHeight="1" spans="1:5">
      <c r="A18" s="22" t="s">
        <v>341</v>
      </c>
      <c r="B18" s="18">
        <v>8.156975</v>
      </c>
      <c r="C18" s="47">
        <v>18.9</v>
      </c>
      <c r="D18" s="48">
        <f t="shared" si="0"/>
        <v>231.703542060629</v>
      </c>
      <c r="E18" s="50" t="s">
        <v>342</v>
      </c>
    </row>
    <row r="19" ht="25.7" customHeight="1" spans="1:5">
      <c r="A19" s="22" t="s">
        <v>343</v>
      </c>
      <c r="B19" s="18">
        <v>0</v>
      </c>
      <c r="C19" s="47">
        <v>0.32</v>
      </c>
      <c r="D19" s="49" t="s">
        <v>419</v>
      </c>
      <c r="E19" s="50" t="s">
        <v>344</v>
      </c>
    </row>
    <row r="20" ht="25.7" customHeight="1" spans="1:5">
      <c r="A20" s="28" t="s">
        <v>345</v>
      </c>
      <c r="B20" s="44">
        <v>4.9297</v>
      </c>
      <c r="C20" s="45">
        <v>32.5</v>
      </c>
      <c r="D20" s="46">
        <f t="shared" si="0"/>
        <v>659.269326733878</v>
      </c>
      <c r="E20" s="50" t="s">
        <v>346</v>
      </c>
    </row>
    <row r="21" ht="25.7" customHeight="1" spans="1:5">
      <c r="A21" s="22" t="s">
        <v>347</v>
      </c>
      <c r="B21" s="18">
        <v>4.9297</v>
      </c>
      <c r="C21" s="47">
        <v>32.5</v>
      </c>
      <c r="D21" s="48">
        <f t="shared" si="0"/>
        <v>659.269326733878</v>
      </c>
      <c r="E21" s="50" t="s">
        <v>348</v>
      </c>
    </row>
    <row r="22" ht="25.7" customHeight="1" spans="1:5">
      <c r="A22" s="22" t="s">
        <v>349</v>
      </c>
      <c r="B22" s="47">
        <v>0</v>
      </c>
      <c r="C22" s="47">
        <v>0</v>
      </c>
      <c r="D22" s="49" t="s">
        <v>419</v>
      </c>
      <c r="E22" s="50" t="s">
        <v>350</v>
      </c>
    </row>
    <row r="23" ht="25.7" customHeight="1" spans="1:5">
      <c r="A23" s="28" t="s">
        <v>351</v>
      </c>
      <c r="B23" s="44">
        <f t="shared" ref="B23" si="1">B24+B25</f>
        <v>2553.859362</v>
      </c>
      <c r="C23" s="45">
        <v>2903.94</v>
      </c>
      <c r="D23" s="46">
        <f t="shared" si="0"/>
        <v>113.707905893684</v>
      </c>
      <c r="E23" s="50" t="s">
        <v>352</v>
      </c>
    </row>
    <row r="24" ht="25.7" customHeight="1" spans="1:5">
      <c r="A24" s="22" t="s">
        <v>353</v>
      </c>
      <c r="B24" s="18">
        <v>2403.493968</v>
      </c>
      <c r="C24" s="47">
        <v>2761.07</v>
      </c>
      <c r="D24" s="48">
        <f t="shared" si="0"/>
        <v>114.877342600429</v>
      </c>
      <c r="E24" s="50" t="s">
        <v>354</v>
      </c>
    </row>
    <row r="25" ht="25.7" customHeight="1" spans="1:5">
      <c r="A25" s="22" t="s">
        <v>355</v>
      </c>
      <c r="B25" s="18">
        <v>150.365394</v>
      </c>
      <c r="C25" s="47">
        <v>142.87</v>
      </c>
      <c r="D25" s="48">
        <f t="shared" si="0"/>
        <v>95.0152134074147</v>
      </c>
      <c r="E25" s="50" t="s">
        <v>356</v>
      </c>
    </row>
    <row r="26" ht="25.7" customHeight="1" spans="1:5">
      <c r="A26" s="28" t="s">
        <v>357</v>
      </c>
      <c r="B26" s="47">
        <v>0</v>
      </c>
      <c r="C26" s="47">
        <v>0</v>
      </c>
      <c r="D26" s="49" t="s">
        <v>419</v>
      </c>
      <c r="E26" s="50" t="s">
        <v>358</v>
      </c>
    </row>
    <row r="27" ht="25.7" customHeight="1" spans="1:5">
      <c r="A27" s="22" t="s">
        <v>359</v>
      </c>
      <c r="B27" s="47">
        <v>0</v>
      </c>
      <c r="C27" s="47">
        <v>0</v>
      </c>
      <c r="D27" s="49" t="s">
        <v>419</v>
      </c>
      <c r="E27" s="50" t="s">
        <v>360</v>
      </c>
    </row>
    <row r="28" ht="25.7" customHeight="1" spans="1:5">
      <c r="A28" s="28" t="s">
        <v>361</v>
      </c>
      <c r="B28" s="44">
        <v>6.238</v>
      </c>
      <c r="C28" s="45">
        <v>75.629</v>
      </c>
      <c r="D28" s="46">
        <f t="shared" si="0"/>
        <v>1212.3917922411</v>
      </c>
      <c r="E28" s="50" t="s">
        <v>362</v>
      </c>
    </row>
    <row r="29" ht="25.7" customHeight="1" spans="1:5">
      <c r="A29" s="22" t="s">
        <v>363</v>
      </c>
      <c r="B29" s="18">
        <v>5.29</v>
      </c>
      <c r="C29" s="47">
        <v>75.629</v>
      </c>
      <c r="D29" s="48">
        <f t="shared" si="0"/>
        <v>1429.65973534972</v>
      </c>
      <c r="E29" s="50" t="s">
        <v>364</v>
      </c>
    </row>
    <row r="30" ht="25.7" customHeight="1" spans="1:5">
      <c r="A30" s="28" t="s">
        <v>365</v>
      </c>
      <c r="B30" s="44">
        <f t="shared" ref="B30" si="2">B4+B9+B20+B23+B28</f>
        <v>4675.457287</v>
      </c>
      <c r="C30" s="45">
        <v>5389.243</v>
      </c>
      <c r="D30" s="46">
        <f t="shared" si="0"/>
        <v>115.266650280063</v>
      </c>
      <c r="E30" s="50"/>
    </row>
    <row r="31" ht="31.35" customHeight="1" spans="1:5">
      <c r="A31" s="21" t="s">
        <v>441</v>
      </c>
      <c r="B31" s="21"/>
      <c r="C31" s="21"/>
      <c r="D31" s="21"/>
      <c r="E31" s="21"/>
    </row>
  </sheetData>
  <mergeCells count="2">
    <mergeCell ref="A1:D1"/>
    <mergeCell ref="A31:E31"/>
  </mergeCells>
  <pageMargins left="0.75" right="0.75" top="0.270000010728836" bottom="0.270000010728836" header="0" footer="0"/>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C11" sqref="C11"/>
    </sheetView>
  </sheetViews>
  <sheetFormatPr defaultColWidth="10" defaultRowHeight="13.5" outlineLevelRow="6" outlineLevelCol="3"/>
  <cols>
    <col min="1" max="1" width="40.125" customWidth="1"/>
    <col min="2" max="4" width="19.5" customWidth="1"/>
    <col min="5" max="5" width="9.75" customWidth="1"/>
  </cols>
  <sheetData>
    <row r="1" ht="36.95" customHeight="1" spans="1:4">
      <c r="A1" s="1" t="s">
        <v>18</v>
      </c>
      <c r="B1" s="1"/>
      <c r="C1" s="1"/>
      <c r="D1" s="1"/>
    </row>
    <row r="2" ht="19.9" customHeight="1" spans="1:4">
      <c r="A2" s="6"/>
      <c r="B2" s="6"/>
      <c r="C2" s="7"/>
      <c r="D2" s="7" t="s">
        <v>28</v>
      </c>
    </row>
    <row r="3" ht="33.2" customHeight="1" spans="1:4">
      <c r="A3" s="8" t="s">
        <v>367</v>
      </c>
      <c r="B3" s="8" t="s">
        <v>435</v>
      </c>
      <c r="C3" s="8" t="s">
        <v>436</v>
      </c>
      <c r="D3" s="8" t="s">
        <v>437</v>
      </c>
    </row>
    <row r="4" ht="25.7" customHeight="1" spans="1:4">
      <c r="A4" s="22" t="s">
        <v>368</v>
      </c>
      <c r="B4" s="18">
        <v>1638.38525</v>
      </c>
      <c r="C4" s="40">
        <v>0</v>
      </c>
      <c r="D4" s="41" t="s">
        <v>419</v>
      </c>
    </row>
    <row r="5" ht="25.7" customHeight="1" spans="1:4">
      <c r="A5" s="22" t="s">
        <v>369</v>
      </c>
      <c r="B5" s="26">
        <v>92.9166</v>
      </c>
      <c r="C5" s="35">
        <v>134.3403</v>
      </c>
      <c r="D5" s="40">
        <f t="shared" ref="D5" si="0">C5/B5*100</f>
        <v>144.581592524909</v>
      </c>
    </row>
    <row r="6" ht="25.7" customHeight="1" spans="1:4">
      <c r="A6" s="22"/>
      <c r="B6" s="26"/>
      <c r="C6" s="26"/>
      <c r="D6" s="42"/>
    </row>
    <row r="7" ht="25.7" customHeight="1" spans="1:4">
      <c r="A7" s="28" t="s">
        <v>370</v>
      </c>
      <c r="B7" s="43">
        <f>SUM(B4:B6)</f>
        <v>1731.30185</v>
      </c>
      <c r="C7" s="31">
        <v>134.3403</v>
      </c>
      <c r="D7" s="42">
        <f>C7/B7*100</f>
        <v>7.75949612714848</v>
      </c>
    </row>
  </sheetData>
  <mergeCells count="1">
    <mergeCell ref="A1:D1"/>
  </mergeCells>
  <pageMargins left="0.75" right="0.75" top="0.270000010728836" bottom="0.270000010728836" header="0" footer="0"/>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D34" sqref="D34"/>
    </sheetView>
  </sheetViews>
  <sheetFormatPr defaultColWidth="10" defaultRowHeight="13.5" outlineLevelCol="4"/>
  <cols>
    <col min="1" max="1" width="10.875" customWidth="1"/>
    <col min="2" max="2" width="46.625" customWidth="1"/>
    <col min="3" max="5" width="19.5" customWidth="1"/>
    <col min="6" max="8" width="9.75" customWidth="1"/>
  </cols>
  <sheetData>
    <row r="1" ht="36.95" customHeight="1" spans="1:5">
      <c r="A1" s="1" t="s">
        <v>19</v>
      </c>
      <c r="B1" s="1"/>
      <c r="C1" s="1"/>
      <c r="D1" s="1"/>
      <c r="E1" s="1"/>
    </row>
    <row r="2" ht="19.9" customHeight="1" spans="2:5">
      <c r="B2" s="6"/>
      <c r="C2" s="6"/>
      <c r="D2" s="6"/>
      <c r="E2" s="7" t="s">
        <v>28</v>
      </c>
    </row>
    <row r="3" ht="33.95" customHeight="1" spans="1:5">
      <c r="A3" s="8" t="s">
        <v>40</v>
      </c>
      <c r="B3" s="8" t="s">
        <v>41</v>
      </c>
      <c r="C3" s="8" t="s">
        <v>435</v>
      </c>
      <c r="D3" s="8" t="s">
        <v>436</v>
      </c>
      <c r="E3" s="8" t="s">
        <v>437</v>
      </c>
    </row>
    <row r="4" ht="19.9" customHeight="1" spans="1:5">
      <c r="A4" s="29" t="s">
        <v>223</v>
      </c>
      <c r="B4" s="29" t="s">
        <v>224</v>
      </c>
      <c r="C4" s="30">
        <v>1595.73405</v>
      </c>
      <c r="D4" s="31">
        <v>132.5678</v>
      </c>
      <c r="E4" s="37">
        <f t="shared" ref="E4:E6" si="0">D4/C4*100</f>
        <v>8.30763747881422</v>
      </c>
    </row>
    <row r="5" ht="19.9" customHeight="1" spans="1:5">
      <c r="A5" s="29" t="s">
        <v>372</v>
      </c>
      <c r="B5" s="29" t="s">
        <v>373</v>
      </c>
      <c r="C5" s="30">
        <v>1595.73405</v>
      </c>
      <c r="D5" s="31">
        <v>132.5678</v>
      </c>
      <c r="E5" s="37">
        <f t="shared" si="0"/>
        <v>8.30763747881422</v>
      </c>
    </row>
    <row r="6" ht="19.9" customHeight="1" spans="1:5">
      <c r="A6" s="32" t="s">
        <v>374</v>
      </c>
      <c r="B6" s="33" t="s">
        <v>375</v>
      </c>
      <c r="C6" s="34">
        <v>541.6693</v>
      </c>
      <c r="D6" s="35">
        <v>0</v>
      </c>
      <c r="E6" s="38">
        <f t="shared" si="0"/>
        <v>0</v>
      </c>
    </row>
    <row r="7" ht="19.9" customHeight="1" spans="1:5">
      <c r="A7" s="36" t="s">
        <v>376</v>
      </c>
      <c r="B7" s="36" t="s">
        <v>377</v>
      </c>
      <c r="C7" s="34">
        <v>716.7374</v>
      </c>
      <c r="D7" s="35">
        <v>131.73</v>
      </c>
      <c r="E7" s="38">
        <f t="shared" ref="E7:E12" si="1">D7/C7*100</f>
        <v>18.3791162565258</v>
      </c>
    </row>
    <row r="8" ht="19.9" customHeight="1" spans="1:5">
      <c r="A8" s="36" t="s">
        <v>378</v>
      </c>
      <c r="B8" s="36" t="s">
        <v>379</v>
      </c>
      <c r="C8" s="34">
        <v>337.12355</v>
      </c>
      <c r="D8" s="35">
        <v>0.4475</v>
      </c>
      <c r="E8" s="38">
        <f t="shared" si="1"/>
        <v>0.132740652499655</v>
      </c>
    </row>
    <row r="9" ht="19.9" customHeight="1" spans="1:5">
      <c r="A9" s="36" t="s">
        <v>380</v>
      </c>
      <c r="B9" s="36" t="s">
        <v>381</v>
      </c>
      <c r="C9" s="34">
        <v>0.2038</v>
      </c>
      <c r="D9" s="35">
        <v>0.3903</v>
      </c>
      <c r="E9" s="38">
        <f t="shared" si="1"/>
        <v>191.511285574092</v>
      </c>
    </row>
    <row r="10" ht="19.9" customHeight="1" spans="1:5">
      <c r="A10" s="29" t="s">
        <v>382</v>
      </c>
      <c r="B10" s="29" t="s">
        <v>383</v>
      </c>
      <c r="C10" s="30">
        <v>1.2275</v>
      </c>
      <c r="D10" s="31">
        <v>1.7725</v>
      </c>
      <c r="E10" s="37">
        <f t="shared" si="1"/>
        <v>144.399185336049</v>
      </c>
    </row>
    <row r="11" ht="19.9" customHeight="1" spans="1:5">
      <c r="A11" s="29" t="s">
        <v>384</v>
      </c>
      <c r="B11" s="29" t="s">
        <v>385</v>
      </c>
      <c r="C11" s="30">
        <v>1.2275</v>
      </c>
      <c r="D11" s="31">
        <v>1.7725</v>
      </c>
      <c r="E11" s="37">
        <f t="shared" si="1"/>
        <v>144.399185336049</v>
      </c>
    </row>
    <row r="12" ht="19.9" customHeight="1" spans="1:5">
      <c r="A12" s="36" t="s">
        <v>386</v>
      </c>
      <c r="B12" s="36" t="s">
        <v>387</v>
      </c>
      <c r="C12" s="34">
        <v>1.2275</v>
      </c>
      <c r="D12" s="35">
        <v>1.7725</v>
      </c>
      <c r="E12" s="38">
        <f t="shared" si="1"/>
        <v>144.399185336049</v>
      </c>
    </row>
    <row r="13" ht="19.9" customHeight="1" spans="1:5">
      <c r="A13" s="29" t="s">
        <v>442</v>
      </c>
      <c r="B13" s="29" t="s">
        <v>383</v>
      </c>
      <c r="C13" s="31">
        <v>0</v>
      </c>
      <c r="D13" s="31">
        <v>0</v>
      </c>
      <c r="E13" s="37">
        <v>0</v>
      </c>
    </row>
    <row r="14" ht="19.9" customHeight="1" spans="1:5">
      <c r="A14" s="36" t="s">
        <v>443</v>
      </c>
      <c r="B14" s="36" t="s">
        <v>383</v>
      </c>
      <c r="C14" s="35">
        <v>0</v>
      </c>
      <c r="D14" s="35">
        <v>0</v>
      </c>
      <c r="E14" s="38">
        <v>0</v>
      </c>
    </row>
    <row r="15" ht="19.9" customHeight="1" spans="1:5">
      <c r="A15" s="17" t="s">
        <v>308</v>
      </c>
      <c r="B15" s="17"/>
      <c r="C15" s="35">
        <v>0</v>
      </c>
      <c r="D15" s="35">
        <v>0</v>
      </c>
      <c r="E15" s="39" t="s">
        <v>419</v>
      </c>
    </row>
    <row r="16" ht="19.9" customHeight="1" spans="1:5">
      <c r="A16" s="17" t="s">
        <v>310</v>
      </c>
      <c r="B16" s="17"/>
      <c r="C16" s="18">
        <v>134.3403</v>
      </c>
      <c r="D16" s="35">
        <v>0</v>
      </c>
      <c r="E16" s="39" t="s">
        <v>419</v>
      </c>
    </row>
    <row r="17" ht="19.9" customHeight="1" spans="1:5">
      <c r="A17" s="17" t="s">
        <v>388</v>
      </c>
      <c r="B17" s="17"/>
      <c r="C17" s="31">
        <f>C4+C10+C16</f>
        <v>1731.30185</v>
      </c>
      <c r="D17" s="35">
        <v>134.3403</v>
      </c>
      <c r="E17" s="31">
        <f>D17/C17*100</f>
        <v>7.75949612714848</v>
      </c>
    </row>
  </sheetData>
  <mergeCells count="4">
    <mergeCell ref="A1:E1"/>
    <mergeCell ref="A15:B15"/>
    <mergeCell ref="A16:B16"/>
    <mergeCell ref="A17:B17"/>
  </mergeCells>
  <pageMargins left="0.118000000715256" right="0.118000000715256" top="0.118000000715256" bottom="0.118000000715256"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2"/>
  <sheetViews>
    <sheetView workbookViewId="0">
      <selection activeCell="J9" sqref="J9"/>
    </sheetView>
  </sheetViews>
  <sheetFormatPr defaultColWidth="10" defaultRowHeight="13.5" outlineLevelCol="4"/>
  <cols>
    <col min="1" max="1" width="40.125" customWidth="1"/>
    <col min="2" max="5" width="19.5" customWidth="1"/>
    <col min="6" max="6" width="9.75" customWidth="1"/>
  </cols>
  <sheetData>
    <row r="1" ht="36.95" customHeight="1" spans="1:5">
      <c r="A1" s="1" t="s">
        <v>2</v>
      </c>
      <c r="B1" s="1"/>
      <c r="C1" s="1"/>
      <c r="D1" s="1"/>
      <c r="E1" s="1"/>
    </row>
    <row r="2" ht="19.9" customHeight="1" spans="1:5">
      <c r="A2" s="6"/>
      <c r="B2" s="6"/>
      <c r="C2" s="6"/>
      <c r="D2" s="7"/>
      <c r="E2" s="7" t="s">
        <v>28</v>
      </c>
    </row>
    <row r="3" ht="33.2" customHeight="1" spans="1:5">
      <c r="A3" s="8" t="s">
        <v>29</v>
      </c>
      <c r="B3" s="8" t="s">
        <v>30</v>
      </c>
      <c r="C3" s="8" t="s">
        <v>31</v>
      </c>
      <c r="D3" s="8" t="s">
        <v>32</v>
      </c>
      <c r="E3" s="8" t="s">
        <v>33</v>
      </c>
    </row>
    <row r="4" ht="19.9" customHeight="1" spans="1:5">
      <c r="A4" s="22" t="s">
        <v>34</v>
      </c>
      <c r="B4" s="18">
        <v>38400</v>
      </c>
      <c r="C4" s="18">
        <v>37991.4</v>
      </c>
      <c r="D4" s="18">
        <v>37991.4</v>
      </c>
      <c r="E4" s="40">
        <v>100</v>
      </c>
    </row>
    <row r="5" ht="19.9" customHeight="1" spans="1:5">
      <c r="A5" s="22" t="s">
        <v>35</v>
      </c>
      <c r="B5" s="18">
        <v>385.88</v>
      </c>
      <c r="C5" s="18">
        <v>3942.48</v>
      </c>
      <c r="D5" s="18">
        <v>3942.48</v>
      </c>
      <c r="E5" s="40">
        <v>100</v>
      </c>
    </row>
    <row r="6" ht="19.9" customHeight="1" spans="1:5">
      <c r="A6" s="22"/>
      <c r="B6" s="18"/>
      <c r="C6" s="18"/>
      <c r="D6" s="18"/>
      <c r="E6" s="40"/>
    </row>
    <row r="7" ht="19.9" customHeight="1" spans="1:5">
      <c r="A7" s="22"/>
      <c r="B7" s="18"/>
      <c r="C7" s="18"/>
      <c r="D7" s="18"/>
      <c r="E7" s="40"/>
    </row>
    <row r="8" ht="19.9" customHeight="1" spans="1:5">
      <c r="A8" s="28" t="s">
        <v>36</v>
      </c>
      <c r="B8" s="18">
        <f>B4+B5</f>
        <v>38785.88</v>
      </c>
      <c r="C8" s="18">
        <f t="shared" ref="C8:D8" si="0">C4+C5</f>
        <v>41933.88</v>
      </c>
      <c r="D8" s="18">
        <f t="shared" si="0"/>
        <v>41933.88</v>
      </c>
      <c r="E8" s="40">
        <v>100</v>
      </c>
    </row>
    <row r="9" ht="19.9" customHeight="1" spans="1:5">
      <c r="A9" s="28" t="s">
        <v>37</v>
      </c>
      <c r="B9" s="18">
        <v>1479.68</v>
      </c>
      <c r="C9" s="18">
        <v>1479.68</v>
      </c>
      <c r="D9" s="18">
        <v>1479.68</v>
      </c>
      <c r="E9" s="40">
        <v>100</v>
      </c>
    </row>
    <row r="10" ht="19.9" customHeight="1" spans="1:5">
      <c r="A10" s="28" t="s">
        <v>38</v>
      </c>
      <c r="B10" s="18">
        <v>3493.24</v>
      </c>
      <c r="C10" s="18">
        <v>3493.24</v>
      </c>
      <c r="D10" s="18">
        <v>3493.24</v>
      </c>
      <c r="E10" s="40">
        <v>100</v>
      </c>
    </row>
    <row r="11" ht="19.9" customHeight="1" spans="1:5">
      <c r="A11" s="22"/>
      <c r="B11" s="18"/>
      <c r="C11" s="18"/>
      <c r="D11" s="18"/>
      <c r="E11" s="40"/>
    </row>
    <row r="12" ht="19.9" customHeight="1" spans="1:5">
      <c r="A12" s="28" t="s">
        <v>39</v>
      </c>
      <c r="B12" s="18">
        <f>B8+B9+B10</f>
        <v>43758.8</v>
      </c>
      <c r="C12" s="18">
        <f t="shared" ref="C12:D12" si="1">C8+C9+C10</f>
        <v>46906.8</v>
      </c>
      <c r="D12" s="18">
        <f t="shared" si="1"/>
        <v>46906.8</v>
      </c>
      <c r="E12" s="40">
        <v>100</v>
      </c>
    </row>
  </sheetData>
  <mergeCells count="1">
    <mergeCell ref="A1:E1"/>
  </mergeCells>
  <pageMargins left="0.748031496062992" right="0.748031496062992" top="0.275590551181102" bottom="0.275590551181102"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40.125" customWidth="1"/>
    <col min="2" max="4" width="19.5" customWidth="1"/>
    <col min="5" max="5" width="9.75" customWidth="1"/>
  </cols>
  <sheetData>
    <row r="1" ht="36.95" customHeight="1" spans="1:4">
      <c r="A1" s="1" t="s">
        <v>20</v>
      </c>
      <c r="B1" s="1"/>
      <c r="C1" s="1"/>
      <c r="D1" s="1"/>
    </row>
    <row r="2" ht="19.9" customHeight="1" spans="1:4">
      <c r="A2" s="6"/>
      <c r="B2" s="6"/>
      <c r="C2" s="7"/>
      <c r="D2" s="7" t="s">
        <v>28</v>
      </c>
    </row>
    <row r="3" ht="33.2" customHeight="1" spans="1:4">
      <c r="A3" s="8" t="s">
        <v>389</v>
      </c>
      <c r="B3" s="8" t="s">
        <v>435</v>
      </c>
      <c r="C3" s="8" t="s">
        <v>436</v>
      </c>
      <c r="D3" s="8" t="s">
        <v>437</v>
      </c>
    </row>
    <row r="4" ht="25.7" customHeight="1" spans="1:4">
      <c r="A4" s="28" t="s">
        <v>391</v>
      </c>
      <c r="B4" s="18"/>
      <c r="C4" s="18"/>
      <c r="D4" s="26"/>
    </row>
    <row r="5" ht="25.7" customHeight="1" spans="1:4">
      <c r="A5" s="22" t="s">
        <v>444</v>
      </c>
      <c r="B5" s="18"/>
      <c r="C5" s="18"/>
      <c r="D5" s="26"/>
    </row>
    <row r="6" ht="25.7" customHeight="1" spans="1:4">
      <c r="A6" s="22"/>
      <c r="B6" s="18"/>
      <c r="C6" s="18"/>
      <c r="D6" s="26"/>
    </row>
    <row r="7" ht="25.7" customHeight="1" spans="1:4">
      <c r="A7" s="28" t="s">
        <v>393</v>
      </c>
      <c r="B7" s="18"/>
      <c r="C7" s="18"/>
      <c r="D7" s="26"/>
    </row>
    <row r="8" ht="25.7" customHeight="1" spans="1:4">
      <c r="A8" s="28" t="s">
        <v>394</v>
      </c>
      <c r="B8" s="18"/>
      <c r="C8" s="18"/>
      <c r="D8" s="26"/>
    </row>
    <row r="9" ht="25.7" customHeight="1" spans="1:4">
      <c r="A9" s="22" t="s">
        <v>395</v>
      </c>
      <c r="B9" s="22"/>
      <c r="C9" s="22"/>
      <c r="D9" s="22"/>
    </row>
  </sheetData>
  <mergeCells count="2">
    <mergeCell ref="A1:D1"/>
    <mergeCell ref="A9:D9"/>
  </mergeCells>
  <pageMargins left="0.75" right="0.75" top="0.270000010728836" bottom="0.270000010728836" header="0" footer="0"/>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selection activeCell="G19" sqref="G19"/>
    </sheetView>
  </sheetViews>
  <sheetFormatPr defaultColWidth="10" defaultRowHeight="13.5" outlineLevelCol="3"/>
  <cols>
    <col min="1" max="1" width="40.125" customWidth="1"/>
    <col min="2" max="4" width="19.5" customWidth="1"/>
    <col min="5" max="5" width="9.75" customWidth="1"/>
  </cols>
  <sheetData>
    <row r="1" ht="36.95" customHeight="1" spans="1:4">
      <c r="A1" s="1" t="s">
        <v>21</v>
      </c>
      <c r="B1" s="1"/>
      <c r="C1" s="1"/>
      <c r="D1" s="1"/>
    </row>
    <row r="2" ht="19.9" customHeight="1" spans="1:4">
      <c r="A2" s="6"/>
      <c r="B2" s="6"/>
      <c r="C2" s="7"/>
      <c r="D2" s="7" t="s">
        <v>28</v>
      </c>
    </row>
    <row r="3" ht="33.2" customHeight="1" spans="1:4">
      <c r="A3" s="8" t="s">
        <v>389</v>
      </c>
      <c r="B3" s="8" t="s">
        <v>435</v>
      </c>
      <c r="C3" s="8" t="s">
        <v>436</v>
      </c>
      <c r="D3" s="8" t="s">
        <v>437</v>
      </c>
    </row>
    <row r="4" ht="25.7" customHeight="1" spans="1:4">
      <c r="A4" s="28" t="s">
        <v>396</v>
      </c>
      <c r="B4" s="18"/>
      <c r="C4" s="18"/>
      <c r="D4" s="26"/>
    </row>
    <row r="5" ht="25.7" customHeight="1" spans="1:4">
      <c r="A5" s="22" t="s">
        <v>397</v>
      </c>
      <c r="B5" s="18"/>
      <c r="C5" s="18"/>
      <c r="D5" s="26"/>
    </row>
    <row r="6" ht="25.7" customHeight="1" spans="1:4">
      <c r="A6" s="22" t="s">
        <v>398</v>
      </c>
      <c r="B6" s="18"/>
      <c r="C6" s="18"/>
      <c r="D6" s="26"/>
    </row>
    <row r="7" ht="25.7" customHeight="1" spans="1:4">
      <c r="A7" s="22"/>
      <c r="B7" s="18"/>
      <c r="C7" s="18"/>
      <c r="D7" s="26"/>
    </row>
    <row r="8" ht="25.7" customHeight="1" spans="1:4">
      <c r="A8" s="22"/>
      <c r="B8" s="18"/>
      <c r="C8" s="18"/>
      <c r="D8" s="26"/>
    </row>
    <row r="9" ht="25.7" customHeight="1" spans="1:4">
      <c r="A9" s="28" t="s">
        <v>399</v>
      </c>
      <c r="B9" s="18"/>
      <c r="C9" s="18"/>
      <c r="D9" s="26"/>
    </row>
    <row r="10" ht="25.7" customHeight="1" spans="1:4">
      <c r="A10" s="28" t="s">
        <v>308</v>
      </c>
      <c r="B10" s="18"/>
      <c r="C10" s="18"/>
      <c r="D10" s="26"/>
    </row>
    <row r="11" ht="25.7" customHeight="1" spans="1:4">
      <c r="A11" s="28" t="s">
        <v>400</v>
      </c>
      <c r="B11" s="18"/>
      <c r="C11" s="18"/>
      <c r="D11" s="26"/>
    </row>
    <row r="12" ht="25.7" customHeight="1" spans="1:4">
      <c r="A12" s="22" t="s">
        <v>401</v>
      </c>
      <c r="B12" s="22"/>
      <c r="C12" s="22"/>
      <c r="D12" s="22"/>
    </row>
  </sheetData>
  <mergeCells count="2">
    <mergeCell ref="A1:D1"/>
    <mergeCell ref="A12:D12"/>
  </mergeCells>
  <pageMargins left="0.75" right="0.75" top="0.270000010728836" bottom="0.270000010728836" header="0" footer="0"/>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40.125" customWidth="1"/>
    <col min="2" max="4" width="19.5" customWidth="1"/>
    <col min="5" max="5" width="9.75" customWidth="1"/>
  </cols>
  <sheetData>
    <row r="1" ht="36.95" customHeight="1" spans="1:4">
      <c r="A1" s="1" t="s">
        <v>22</v>
      </c>
      <c r="B1" s="1"/>
      <c r="C1" s="1"/>
      <c r="D1" s="1"/>
    </row>
    <row r="2" ht="19.9" customHeight="1" spans="1:4">
      <c r="A2" s="6"/>
      <c r="B2" s="6"/>
      <c r="C2" s="7"/>
      <c r="D2" s="7" t="s">
        <v>28</v>
      </c>
    </row>
    <row r="3" ht="33.2" customHeight="1" spans="1:4">
      <c r="A3" s="8" t="s">
        <v>405</v>
      </c>
      <c r="B3" s="8" t="s">
        <v>435</v>
      </c>
      <c r="C3" s="8" t="s">
        <v>436</v>
      </c>
      <c r="D3" s="8" t="s">
        <v>437</v>
      </c>
    </row>
    <row r="4" ht="25.7" customHeight="1" spans="1:4">
      <c r="A4" s="22" t="s">
        <v>402</v>
      </c>
      <c r="B4" s="18"/>
      <c r="C4" s="18"/>
      <c r="D4" s="26"/>
    </row>
    <row r="5" ht="25.7" customHeight="1" spans="1:4">
      <c r="A5" s="22" t="s">
        <v>403</v>
      </c>
      <c r="B5" s="18"/>
      <c r="C5" s="18"/>
      <c r="D5" s="26"/>
    </row>
    <row r="6" ht="25.7" customHeight="1" spans="1:4">
      <c r="A6" s="22" t="s">
        <v>404</v>
      </c>
      <c r="B6" s="22"/>
      <c r="C6" s="22"/>
      <c r="D6" s="22"/>
    </row>
  </sheetData>
  <mergeCells count="2">
    <mergeCell ref="A1:D1"/>
    <mergeCell ref="A6:D6"/>
  </mergeCells>
  <pageMargins left="0.75" right="0.75" top="0.270000010728836" bottom="0.270000010728836" header="0" footer="0"/>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40.125" customWidth="1"/>
    <col min="2" max="4" width="19.5" customWidth="1"/>
    <col min="5" max="5" width="9.75" customWidth="1"/>
  </cols>
  <sheetData>
    <row r="1" ht="36.95" customHeight="1" spans="1:4">
      <c r="A1" s="1" t="s">
        <v>23</v>
      </c>
      <c r="B1" s="1"/>
      <c r="C1" s="1"/>
      <c r="D1" s="1"/>
    </row>
    <row r="2" ht="19.9" customHeight="1" spans="1:4">
      <c r="A2" s="6"/>
      <c r="B2" s="6"/>
      <c r="C2" s="7"/>
      <c r="D2" s="7" t="s">
        <v>28</v>
      </c>
    </row>
    <row r="3" ht="33.2" customHeight="1" spans="1:4">
      <c r="A3" s="8" t="s">
        <v>405</v>
      </c>
      <c r="B3" s="8" t="s">
        <v>435</v>
      </c>
      <c r="C3" s="8" t="s">
        <v>436</v>
      </c>
      <c r="D3" s="8" t="s">
        <v>437</v>
      </c>
    </row>
    <row r="4" ht="25.7" customHeight="1" spans="1:4">
      <c r="A4" s="22" t="s">
        <v>406</v>
      </c>
      <c r="B4" s="18"/>
      <c r="C4" s="18"/>
      <c r="D4" s="26"/>
    </row>
    <row r="5" ht="25.7" customHeight="1" spans="1:4">
      <c r="A5" s="22" t="s">
        <v>407</v>
      </c>
      <c r="B5" s="18"/>
      <c r="C5" s="18"/>
      <c r="D5" s="26"/>
    </row>
    <row r="6" ht="25.7" customHeight="1" spans="1:4">
      <c r="A6" s="22" t="s">
        <v>404</v>
      </c>
      <c r="B6" s="22"/>
      <c r="C6" s="22"/>
      <c r="D6" s="22"/>
    </row>
  </sheetData>
  <mergeCells count="2">
    <mergeCell ref="A1:D1"/>
    <mergeCell ref="A6:D6"/>
  </mergeCells>
  <pageMargins left="0.75" right="0.75" top="0.270000010728836" bottom="0.270000010728836" header="0" footer="0"/>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workbookViewId="0">
      <selection activeCell="E33" sqref="E33"/>
    </sheetView>
  </sheetViews>
  <sheetFormatPr defaultColWidth="10" defaultRowHeight="13.5" outlineLevelCol="5"/>
  <cols>
    <col min="1" max="1" width="8.375" customWidth="1"/>
    <col min="2" max="2" width="29.125" customWidth="1"/>
    <col min="3" max="5" width="19.5" customWidth="1"/>
    <col min="6" max="6" width="9.75" customWidth="1"/>
  </cols>
  <sheetData>
    <row r="1" ht="36.95" customHeight="1" spans="1:5">
      <c r="A1" s="1" t="s">
        <v>445</v>
      </c>
      <c r="B1" s="1"/>
      <c r="C1" s="1"/>
      <c r="D1" s="1"/>
      <c r="E1" s="1"/>
    </row>
    <row r="2" ht="19.9" customHeight="1" spans="1:5">
      <c r="A2" s="6"/>
      <c r="C2" s="6"/>
      <c r="D2" s="7"/>
      <c r="E2" s="7" t="s">
        <v>28</v>
      </c>
    </row>
    <row r="3" ht="33.2" customHeight="1" spans="1:5">
      <c r="A3" s="8" t="s">
        <v>409</v>
      </c>
      <c r="B3" s="8" t="s">
        <v>410</v>
      </c>
      <c r="C3" s="8" t="s">
        <v>435</v>
      </c>
      <c r="D3" s="8" t="s">
        <v>436</v>
      </c>
      <c r="E3" s="8" t="s">
        <v>437</v>
      </c>
    </row>
    <row r="4" ht="25.7" customHeight="1" spans="1:5">
      <c r="A4" s="22"/>
      <c r="B4" s="22"/>
      <c r="C4" s="18"/>
      <c r="D4" s="18"/>
      <c r="E4" s="26"/>
    </row>
    <row r="5" ht="25.7" customHeight="1" spans="1:5">
      <c r="A5" s="22"/>
      <c r="B5" s="22"/>
      <c r="C5" s="18"/>
      <c r="D5" s="18"/>
      <c r="E5" s="26"/>
    </row>
    <row r="6" ht="25.7" customHeight="1" spans="1:5">
      <c r="A6" s="22"/>
      <c r="B6" s="22"/>
      <c r="C6" s="18"/>
      <c r="D6" s="18"/>
      <c r="E6" s="26"/>
    </row>
    <row r="7" ht="25.7" customHeight="1" spans="1:5">
      <c r="A7" s="22"/>
      <c r="B7" s="22"/>
      <c r="C7" s="18"/>
      <c r="D7" s="18"/>
      <c r="E7" s="26"/>
    </row>
    <row r="8" ht="25.7" customHeight="1" spans="1:5">
      <c r="A8" s="22"/>
      <c r="B8" s="22"/>
      <c r="C8" s="18"/>
      <c r="D8" s="18"/>
      <c r="E8" s="26"/>
    </row>
    <row r="9" ht="25.7" customHeight="1" spans="1:5">
      <c r="A9" s="22"/>
      <c r="B9" s="22"/>
      <c r="C9" s="18"/>
      <c r="D9" s="18"/>
      <c r="E9" s="26"/>
    </row>
    <row r="10" ht="25.7" customHeight="1" spans="1:5">
      <c r="A10" s="22"/>
      <c r="B10" s="22"/>
      <c r="C10" s="18"/>
      <c r="D10" s="18"/>
      <c r="E10" s="26"/>
    </row>
    <row r="11" ht="25.7" customHeight="1" spans="1:5">
      <c r="A11" s="22"/>
      <c r="B11" s="22"/>
      <c r="C11" s="18"/>
      <c r="D11" s="18"/>
      <c r="E11" s="26"/>
    </row>
    <row r="12" ht="25.7" customHeight="1" spans="1:5">
      <c r="A12" s="22"/>
      <c r="B12" s="22"/>
      <c r="C12" s="18"/>
      <c r="D12" s="18"/>
      <c r="E12" s="26"/>
    </row>
    <row r="13" ht="25.7" customHeight="1" spans="1:5">
      <c r="A13" s="22"/>
      <c r="B13" s="22"/>
      <c r="C13" s="18"/>
      <c r="D13" s="18"/>
      <c r="E13" s="26"/>
    </row>
    <row r="14" ht="25.7" customHeight="1" spans="1:5">
      <c r="A14" s="22"/>
      <c r="B14" s="22"/>
      <c r="C14" s="18"/>
      <c r="D14" s="18"/>
      <c r="E14" s="26"/>
    </row>
    <row r="15" ht="25.7" customHeight="1" spans="1:5">
      <c r="A15" s="22"/>
      <c r="B15" s="22"/>
      <c r="C15" s="18"/>
      <c r="D15" s="18"/>
      <c r="E15" s="26"/>
    </row>
    <row r="16" ht="25.7" customHeight="1" spans="1:5">
      <c r="A16" s="22"/>
      <c r="B16" s="22"/>
      <c r="C16" s="18"/>
      <c r="D16" s="18"/>
      <c r="E16" s="26"/>
    </row>
    <row r="17" ht="25.7" customHeight="1" spans="1:5">
      <c r="A17" s="22"/>
      <c r="B17" s="22"/>
      <c r="C17" s="18"/>
      <c r="D17" s="18"/>
      <c r="E17" s="26"/>
    </row>
    <row r="18" ht="25.7" customHeight="1" spans="1:5">
      <c r="A18" s="22"/>
      <c r="B18" s="22"/>
      <c r="C18" s="18"/>
      <c r="D18" s="18"/>
      <c r="E18" s="26"/>
    </row>
    <row r="19" ht="25.7" customHeight="1" spans="1:5">
      <c r="A19" s="22"/>
      <c r="B19" s="22"/>
      <c r="C19" s="18"/>
      <c r="D19" s="18"/>
      <c r="E19" s="26"/>
    </row>
    <row r="20" ht="25.7" customHeight="1" spans="1:5">
      <c r="A20" s="22"/>
      <c r="B20" s="22"/>
      <c r="C20" s="18"/>
      <c r="D20" s="18"/>
      <c r="E20" s="26"/>
    </row>
    <row r="21" ht="25.7" customHeight="1" spans="1:5">
      <c r="A21" s="22"/>
      <c r="B21" s="22"/>
      <c r="C21" s="18"/>
      <c r="D21" s="18"/>
      <c r="E21" s="26"/>
    </row>
    <row r="22" ht="25.7" customHeight="1" spans="1:5">
      <c r="A22" s="22"/>
      <c r="B22" s="22"/>
      <c r="C22" s="18"/>
      <c r="D22" s="18"/>
      <c r="E22" s="26"/>
    </row>
    <row r="23" ht="25.7" customHeight="1" spans="1:5">
      <c r="A23" s="22"/>
      <c r="B23" s="22"/>
      <c r="C23" s="18"/>
      <c r="D23" s="18"/>
      <c r="E23" s="26"/>
    </row>
    <row r="24" ht="25.7" customHeight="1" spans="1:5">
      <c r="A24" s="22"/>
      <c r="B24" s="22"/>
      <c r="C24" s="18"/>
      <c r="D24" s="18"/>
      <c r="E24" s="26"/>
    </row>
    <row r="25" ht="25.7" customHeight="1" spans="1:5">
      <c r="A25" s="22"/>
      <c r="B25" s="22"/>
      <c r="C25" s="18"/>
      <c r="D25" s="18"/>
      <c r="E25" s="26"/>
    </row>
    <row r="26" ht="25.7" customHeight="1" spans="1:5">
      <c r="A26" s="22"/>
      <c r="B26" s="23" t="s">
        <v>411</v>
      </c>
      <c r="C26" s="18"/>
      <c r="D26" s="18"/>
      <c r="E26" s="26"/>
    </row>
    <row r="27" customHeight="1" spans="1:6">
      <c r="A27" s="24"/>
      <c r="B27" s="25" t="s">
        <v>412</v>
      </c>
      <c r="C27" s="25"/>
      <c r="D27" s="25"/>
      <c r="E27" s="25"/>
      <c r="F27" s="27"/>
    </row>
  </sheetData>
  <mergeCells count="2">
    <mergeCell ref="A1:E1"/>
    <mergeCell ref="B27:E27"/>
  </mergeCells>
  <pageMargins left="0.75" right="0.75" top="0.270000010728836" bottom="0.270000010728836" header="0"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0"/>
  <sheetViews>
    <sheetView workbookViewId="0">
      <selection activeCell="K14" sqref="K14"/>
    </sheetView>
  </sheetViews>
  <sheetFormatPr defaultColWidth="10" defaultRowHeight="13.5" outlineLevelCol="3"/>
  <cols>
    <col min="1" max="1" width="28.5" customWidth="1"/>
    <col min="2" max="4" width="22.625" customWidth="1"/>
    <col min="5" max="5" width="9.75" customWidth="1"/>
  </cols>
  <sheetData>
    <row r="1" ht="36.95" customHeight="1" spans="1:4">
      <c r="A1" s="1" t="s">
        <v>25</v>
      </c>
      <c r="B1" s="1"/>
      <c r="C1" s="1"/>
      <c r="D1" s="1"/>
    </row>
    <row r="2" ht="25.7" customHeight="1" spans="1:4">
      <c r="A2" s="16"/>
      <c r="B2" s="16"/>
      <c r="C2" s="16"/>
      <c r="D2" s="7" t="s">
        <v>446</v>
      </c>
    </row>
    <row r="3" ht="33.95" customHeight="1" spans="1:4">
      <c r="A3" s="8" t="s">
        <v>367</v>
      </c>
      <c r="B3" s="8" t="s">
        <v>435</v>
      </c>
      <c r="C3" s="8" t="s">
        <v>436</v>
      </c>
      <c r="D3" s="8" t="s">
        <v>437</v>
      </c>
    </row>
    <row r="4" ht="25.7" customHeight="1" spans="1:4">
      <c r="A4" s="17" t="s">
        <v>415</v>
      </c>
      <c r="B4" s="18">
        <v>0</v>
      </c>
      <c r="C4" s="18">
        <v>10</v>
      </c>
      <c r="D4" s="8" t="s">
        <v>419</v>
      </c>
    </row>
    <row r="5" ht="25.7" customHeight="1" spans="1:4">
      <c r="A5" s="17" t="s">
        <v>416</v>
      </c>
      <c r="B5" s="18">
        <v>8.95</v>
      </c>
      <c r="C5" s="18">
        <v>14</v>
      </c>
      <c r="D5" s="19">
        <f>C5/B5*100</f>
        <v>156.424581005587</v>
      </c>
    </row>
    <row r="6" ht="25.7" customHeight="1" spans="1:4">
      <c r="A6" s="17" t="s">
        <v>417</v>
      </c>
      <c r="B6" s="18">
        <v>5.64</v>
      </c>
      <c r="C6" s="18">
        <v>13.25</v>
      </c>
      <c r="D6" s="19">
        <f t="shared" ref="D6:D9" si="0">C6/B6*100</f>
        <v>234.929078014184</v>
      </c>
    </row>
    <row r="7" ht="25.7" customHeight="1" spans="1:4">
      <c r="A7" s="17" t="s">
        <v>418</v>
      </c>
      <c r="B7" s="18">
        <v>0</v>
      </c>
      <c r="C7" s="18">
        <v>0</v>
      </c>
      <c r="D7" s="19" t="s">
        <v>419</v>
      </c>
    </row>
    <row r="8" ht="25.7" customHeight="1" spans="1:4">
      <c r="A8" s="17" t="s">
        <v>420</v>
      </c>
      <c r="B8" s="18">
        <v>5.64</v>
      </c>
      <c r="C8" s="18">
        <v>13.25</v>
      </c>
      <c r="D8" s="19">
        <f t="shared" si="0"/>
        <v>234.929078014184</v>
      </c>
    </row>
    <row r="9" ht="25.7" customHeight="1" spans="1:4">
      <c r="A9" s="20" t="s">
        <v>421</v>
      </c>
      <c r="B9" s="18">
        <v>14.59</v>
      </c>
      <c r="C9" s="18">
        <v>37.25</v>
      </c>
      <c r="D9" s="19">
        <f t="shared" si="0"/>
        <v>255.3118574366</v>
      </c>
    </row>
    <row r="10" ht="25.7" customHeight="1" spans="1:4">
      <c r="A10" s="21" t="s">
        <v>447</v>
      </c>
      <c r="B10" s="21"/>
      <c r="C10" s="21"/>
      <c r="D10" s="21"/>
    </row>
  </sheetData>
  <mergeCells count="2">
    <mergeCell ref="A1:D1"/>
    <mergeCell ref="A10:D10"/>
  </mergeCells>
  <pageMargins left="0.118110236220472" right="0.118110236220472" top="0.118110236220472" bottom="0.118110236220472"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8"/>
  <sheetViews>
    <sheetView workbookViewId="0">
      <selection activeCell="J14" sqref="J14"/>
    </sheetView>
  </sheetViews>
  <sheetFormatPr defaultColWidth="10" defaultRowHeight="13.5" outlineLevelCol="3"/>
  <cols>
    <col min="1" max="1" width="9.125" customWidth="1"/>
    <col min="2" max="2" width="32.75" customWidth="1"/>
    <col min="3" max="3" width="31.375" customWidth="1"/>
    <col min="4" max="4" width="29" customWidth="1"/>
    <col min="5" max="5" width="9.75" customWidth="1"/>
  </cols>
  <sheetData>
    <row r="1" ht="36.95" customHeight="1" spans="1:4">
      <c r="A1" s="1" t="s">
        <v>26</v>
      </c>
      <c r="B1" s="1"/>
      <c r="C1" s="1"/>
      <c r="D1" s="1"/>
    </row>
    <row r="2" ht="19.9" customHeight="1" spans="1:4">
      <c r="A2" s="5"/>
      <c r="B2" s="6"/>
      <c r="C2" s="7"/>
      <c r="D2" s="7" t="s">
        <v>424</v>
      </c>
    </row>
    <row r="3" ht="33.2" customHeight="1" spans="1:4">
      <c r="A3" s="8" t="s">
        <v>409</v>
      </c>
      <c r="B3" s="8" t="s">
        <v>413</v>
      </c>
      <c r="C3" s="9" t="s">
        <v>30</v>
      </c>
      <c r="D3" s="10"/>
    </row>
    <row r="4" ht="25.7" customHeight="1" spans="1:4">
      <c r="A4" s="11"/>
      <c r="B4" s="12"/>
      <c r="C4" s="13"/>
      <c r="D4" s="14"/>
    </row>
    <row r="5" ht="25.7" customHeight="1" spans="1:4">
      <c r="A5" s="11"/>
      <c r="B5" s="12"/>
      <c r="C5" s="13"/>
      <c r="D5" s="14"/>
    </row>
    <row r="6" ht="25.7" customHeight="1" spans="1:4">
      <c r="A6" s="11"/>
      <c r="B6" s="12"/>
      <c r="C6" s="13"/>
      <c r="D6" s="14"/>
    </row>
    <row r="7" ht="25.7" customHeight="1" spans="1:4">
      <c r="A7" s="11"/>
      <c r="B7" s="12"/>
      <c r="C7" s="13"/>
      <c r="D7" s="14"/>
    </row>
    <row r="8" ht="25.7" customHeight="1" spans="1:4">
      <c r="A8" s="11"/>
      <c r="B8" s="12"/>
      <c r="C8" s="13"/>
      <c r="D8" s="14"/>
    </row>
    <row r="9" ht="25.7" customHeight="1" spans="1:4">
      <c r="A9" s="11"/>
      <c r="B9" s="12"/>
      <c r="C9" s="13"/>
      <c r="D9" s="14"/>
    </row>
    <row r="10" ht="25.7" customHeight="1" spans="1:4">
      <c r="A10" s="11"/>
      <c r="B10" s="12"/>
      <c r="C10" s="13"/>
      <c r="D10" s="14"/>
    </row>
    <row r="11" ht="25.7" customHeight="1" spans="1:4">
      <c r="A11" s="11"/>
      <c r="B11" s="12"/>
      <c r="C11" s="13"/>
      <c r="D11" s="14"/>
    </row>
    <row r="12" ht="25.7" customHeight="1" spans="1:4">
      <c r="A12" s="11"/>
      <c r="B12" s="12"/>
      <c r="C12" s="13"/>
      <c r="D12" s="14"/>
    </row>
    <row r="13" ht="25.7" customHeight="1" spans="1:4">
      <c r="A13" s="11"/>
      <c r="B13" s="12"/>
      <c r="C13" s="13"/>
      <c r="D13" s="14"/>
    </row>
    <row r="14" ht="25.7" customHeight="1" spans="1:4">
      <c r="A14" s="11"/>
      <c r="B14" s="12"/>
      <c r="C14" s="13"/>
      <c r="D14" s="14"/>
    </row>
    <row r="15" ht="25.7" customHeight="1" spans="1:4">
      <c r="A15" s="11"/>
      <c r="B15" s="12"/>
      <c r="C15" s="13"/>
      <c r="D15" s="14"/>
    </row>
    <row r="16" ht="25.7" customHeight="1" spans="1:4">
      <c r="A16" s="11"/>
      <c r="B16" s="12"/>
      <c r="C16" s="13"/>
      <c r="D16" s="14"/>
    </row>
    <row r="17" ht="25.7" customHeight="1" spans="1:4">
      <c r="A17" s="11"/>
      <c r="B17" s="12"/>
      <c r="C17" s="13"/>
      <c r="D17" s="14"/>
    </row>
    <row r="18" ht="25.7" customHeight="1" spans="1:4">
      <c r="A18" s="11"/>
      <c r="B18" s="12"/>
      <c r="C18" s="13"/>
      <c r="D18" s="14"/>
    </row>
    <row r="19" ht="25.7" customHeight="1" spans="1:4">
      <c r="A19" s="11"/>
      <c r="B19" s="12"/>
      <c r="C19" s="13"/>
      <c r="D19" s="14"/>
    </row>
    <row r="20" ht="25.7" customHeight="1" spans="1:4">
      <c r="A20" s="11"/>
      <c r="B20" s="12"/>
      <c r="C20" s="13"/>
      <c r="D20" s="14"/>
    </row>
    <row r="21" ht="25.7" customHeight="1" spans="1:4">
      <c r="A21" s="11"/>
      <c r="B21" s="12"/>
      <c r="C21" s="13"/>
      <c r="D21" s="14"/>
    </row>
    <row r="22" ht="25.7" customHeight="1" spans="1:4">
      <c r="A22" s="11"/>
      <c r="B22" s="12"/>
      <c r="C22" s="13"/>
      <c r="D22" s="14"/>
    </row>
    <row r="23" ht="25.7" customHeight="1" spans="1:4">
      <c r="A23" s="11"/>
      <c r="B23" s="12"/>
      <c r="C23" s="13"/>
      <c r="D23" s="14"/>
    </row>
    <row r="24" ht="25.7" customHeight="1" spans="1:4">
      <c r="A24" s="11"/>
      <c r="B24" s="12"/>
      <c r="C24" s="13"/>
      <c r="D24" s="14"/>
    </row>
    <row r="25" ht="25.7" customHeight="1" spans="1:4">
      <c r="A25" s="11"/>
      <c r="B25" s="12"/>
      <c r="C25" s="13"/>
      <c r="D25" s="14"/>
    </row>
    <row r="26" ht="25.7" customHeight="1" spans="1:4">
      <c r="A26" s="11"/>
      <c r="B26" s="12"/>
      <c r="C26" s="13"/>
      <c r="D26" s="14"/>
    </row>
    <row r="27" ht="25.7" customHeight="1" spans="1:4">
      <c r="A27" s="11"/>
      <c r="B27" s="12"/>
      <c r="C27" s="13"/>
      <c r="D27" s="14"/>
    </row>
    <row r="28" ht="25.7" customHeight="1" spans="1:4">
      <c r="A28" s="11"/>
      <c r="B28" s="12"/>
      <c r="C28" s="13"/>
      <c r="D28" s="14"/>
    </row>
    <row r="29" ht="25.7" customHeight="1" spans="1:4">
      <c r="A29" s="11"/>
      <c r="B29" s="12"/>
      <c r="C29" s="13"/>
      <c r="D29" s="14"/>
    </row>
    <row r="30" ht="25.7" customHeight="1" spans="1:4">
      <c r="A30" s="11"/>
      <c r="B30" s="12"/>
      <c r="C30" s="13"/>
      <c r="D30" s="14"/>
    </row>
    <row r="31" ht="25.7" customHeight="1" spans="1:4">
      <c r="A31" s="11"/>
      <c r="B31" s="12"/>
      <c r="C31" s="13"/>
      <c r="D31" s="14"/>
    </row>
    <row r="32" ht="25.7" customHeight="1" spans="1:4">
      <c r="A32" s="11"/>
      <c r="B32" s="12"/>
      <c r="C32" s="13"/>
      <c r="D32" s="14"/>
    </row>
    <row r="33" ht="25.7" customHeight="1" spans="1:4">
      <c r="A33" s="11"/>
      <c r="B33" s="12"/>
      <c r="C33" s="13"/>
      <c r="D33" s="14"/>
    </row>
    <row r="34" ht="25.7" customHeight="1" spans="1:4">
      <c r="A34" s="11"/>
      <c r="B34" s="12"/>
      <c r="C34" s="13"/>
      <c r="D34" s="14"/>
    </row>
    <row r="35" ht="25.7" customHeight="1" spans="1:4">
      <c r="A35" s="11"/>
      <c r="B35" s="12"/>
      <c r="C35" s="13"/>
      <c r="D35" s="14"/>
    </row>
    <row r="36" ht="25.7" customHeight="1" spans="1:4">
      <c r="A36" s="11"/>
      <c r="B36" s="12"/>
      <c r="C36" s="13"/>
      <c r="D36" s="14"/>
    </row>
    <row r="37" ht="25.7" customHeight="1" spans="1:4">
      <c r="A37" s="11"/>
      <c r="B37" s="12"/>
      <c r="C37" s="13"/>
      <c r="D37" s="14"/>
    </row>
    <row r="38" ht="25.7" customHeight="1" spans="1:4">
      <c r="A38" s="11"/>
      <c r="B38" s="12"/>
      <c r="C38" s="13"/>
      <c r="D38" s="14"/>
    </row>
    <row r="39" ht="25.7" customHeight="1" spans="1:4">
      <c r="A39" s="11"/>
      <c r="B39" s="12"/>
      <c r="C39" s="13"/>
      <c r="D39" s="14"/>
    </row>
    <row r="40" ht="25.7" customHeight="1" spans="1:4">
      <c r="A40" s="11"/>
      <c r="B40" s="12"/>
      <c r="C40" s="13"/>
      <c r="D40" s="14"/>
    </row>
    <row r="41" ht="25.7" customHeight="1" spans="1:4">
      <c r="A41" s="11"/>
      <c r="B41" s="12"/>
      <c r="C41" s="13"/>
      <c r="D41" s="14"/>
    </row>
    <row r="42" ht="25.7" customHeight="1" spans="1:4">
      <c r="A42" s="11"/>
      <c r="B42" s="12"/>
      <c r="C42" s="13"/>
      <c r="D42" s="14"/>
    </row>
    <row r="43" ht="25.7" customHeight="1" spans="1:4">
      <c r="A43" s="11"/>
      <c r="B43" s="12"/>
      <c r="C43" s="13"/>
      <c r="D43" s="14"/>
    </row>
    <row r="44" ht="25.7" customHeight="1" spans="1:4">
      <c r="A44" s="11"/>
      <c r="B44" s="12"/>
      <c r="C44" s="13"/>
      <c r="D44" s="14"/>
    </row>
    <row r="45" ht="25.7" customHeight="1" spans="1:4">
      <c r="A45" s="11"/>
      <c r="B45" s="12"/>
      <c r="C45" s="13"/>
      <c r="D45" s="14"/>
    </row>
    <row r="46" ht="25.7" customHeight="1" spans="1:4">
      <c r="A46" s="11"/>
      <c r="B46" s="12"/>
      <c r="C46" s="13"/>
      <c r="D46" s="14"/>
    </row>
    <row r="47" ht="25.7" customHeight="1" spans="1:4">
      <c r="A47" s="11"/>
      <c r="B47" s="12"/>
      <c r="C47" s="13"/>
      <c r="D47" s="14"/>
    </row>
    <row r="48" spans="1:4">
      <c r="A48" s="15" t="s">
        <v>425</v>
      </c>
      <c r="B48" s="15"/>
      <c r="C48" s="15"/>
      <c r="D48" s="15"/>
    </row>
  </sheetData>
  <mergeCells count="47">
    <mergeCell ref="A1:D1"/>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A48:D48"/>
  </mergeCells>
  <pageMargins left="0.75" right="0.75" top="0.270000010728836" bottom="0.270000010728836" header="0" footer="0"/>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
  <sheetViews>
    <sheetView workbookViewId="0">
      <selection activeCell="A12" sqref="A12"/>
    </sheetView>
  </sheetViews>
  <sheetFormatPr defaultColWidth="10" defaultRowHeight="13.5"/>
  <cols>
    <col min="1" max="1" width="160" customWidth="1"/>
    <col min="2" max="2" width="9.75" customWidth="1"/>
  </cols>
  <sheetData>
    <row r="1" ht="36.95" customHeight="1" spans="1:1">
      <c r="A1" s="1" t="s">
        <v>448</v>
      </c>
    </row>
    <row r="2" ht="33.2" customHeight="1" spans="1:1">
      <c r="A2" s="2" t="s">
        <v>449</v>
      </c>
    </row>
    <row r="3" ht="34.7" customHeight="1" spans="1:1">
      <c r="A3" s="3" t="s">
        <v>450</v>
      </c>
    </row>
    <row r="4" ht="25.7" customHeight="1" spans="1:1">
      <c r="A4" s="2" t="s">
        <v>451</v>
      </c>
    </row>
    <row r="5" ht="25.7" customHeight="1" spans="1:1">
      <c r="A5" s="3" t="s">
        <v>452</v>
      </c>
    </row>
    <row r="6" ht="25.7" customHeight="1" spans="1:1">
      <c r="A6" s="2" t="s">
        <v>453</v>
      </c>
    </row>
    <row r="7" ht="51.95" customHeight="1" spans="1:1">
      <c r="A7" s="3" t="s">
        <v>454</v>
      </c>
    </row>
    <row r="8" ht="25.7" customHeight="1" spans="1:1">
      <c r="A8" s="2" t="s">
        <v>455</v>
      </c>
    </row>
    <row r="9" ht="49.7" customHeight="1" spans="1:1">
      <c r="A9" s="3" t="s">
        <v>456</v>
      </c>
    </row>
    <row r="10" ht="35.25" customHeight="1" spans="1:1">
      <c r="A10" s="3" t="s">
        <v>457</v>
      </c>
    </row>
    <row r="11" ht="39.95" customHeight="1" spans="1:1">
      <c r="A11" s="3" t="s">
        <v>458</v>
      </c>
    </row>
    <row r="12" ht="48" customHeight="1" spans="1:1">
      <c r="A12" s="3" t="s">
        <v>459</v>
      </c>
    </row>
    <row r="13" ht="30.2" customHeight="1" spans="1:1">
      <c r="A13" s="2" t="s">
        <v>460</v>
      </c>
    </row>
    <row r="14" ht="46.7" customHeight="1" spans="1:1">
      <c r="A14" s="3" t="s">
        <v>461</v>
      </c>
    </row>
    <row r="15" spans="1:1">
      <c r="A15" s="4"/>
    </row>
  </sheetData>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50"/>
  <sheetViews>
    <sheetView topLeftCell="A136" workbookViewId="0">
      <selection activeCell="E145" sqref="E145"/>
    </sheetView>
  </sheetViews>
  <sheetFormatPr defaultColWidth="10" defaultRowHeight="13.5" outlineLevelCol="5"/>
  <cols>
    <col min="1" max="1" width="12.375" customWidth="1"/>
    <col min="2" max="2" width="46.875" customWidth="1"/>
    <col min="3" max="6" width="19.5" customWidth="1"/>
    <col min="7" max="7" width="9.75" customWidth="1"/>
  </cols>
  <sheetData>
    <row r="1" ht="36.95" customHeight="1" spans="1:6">
      <c r="A1" s="1" t="s">
        <v>3</v>
      </c>
      <c r="B1" s="1"/>
      <c r="C1" s="1"/>
      <c r="D1" s="1"/>
      <c r="E1" s="1"/>
      <c r="F1" s="1"/>
    </row>
    <row r="2" ht="19.9" customHeight="1" spans="1:6">
      <c r="A2" s="3"/>
      <c r="B2" s="3"/>
      <c r="C2" s="6"/>
      <c r="D2" s="7"/>
      <c r="F2" s="7" t="s">
        <v>28</v>
      </c>
    </row>
    <row r="3" ht="33.2" customHeight="1" spans="1:6">
      <c r="A3" s="8" t="s">
        <v>40</v>
      </c>
      <c r="B3" s="8" t="s">
        <v>41</v>
      </c>
      <c r="C3" s="8" t="s">
        <v>30</v>
      </c>
      <c r="D3" s="8" t="s">
        <v>31</v>
      </c>
      <c r="E3" s="8" t="s">
        <v>32</v>
      </c>
      <c r="F3" s="8" t="s">
        <v>33</v>
      </c>
    </row>
    <row r="4" ht="19.9" customHeight="1" spans="1:6">
      <c r="A4" s="51" t="s">
        <v>42</v>
      </c>
      <c r="B4" s="52" t="s">
        <v>43</v>
      </c>
      <c r="C4" s="30">
        <v>3045.52</v>
      </c>
      <c r="D4" s="30">
        <v>2317.3559</v>
      </c>
      <c r="E4" s="30">
        <v>2317.3559</v>
      </c>
      <c r="F4" s="18">
        <v>100</v>
      </c>
    </row>
    <row r="5" ht="19.9" customHeight="1" spans="1:6">
      <c r="A5" s="51" t="s">
        <v>44</v>
      </c>
      <c r="B5" s="52" t="s">
        <v>45</v>
      </c>
      <c r="C5" s="30">
        <v>20.73</v>
      </c>
      <c r="D5" s="30">
        <v>18.2779</v>
      </c>
      <c r="E5" s="30">
        <v>18.2779</v>
      </c>
      <c r="F5" s="18">
        <v>100</v>
      </c>
    </row>
    <row r="6" ht="19.9" customHeight="1" spans="1:6">
      <c r="A6" s="32" t="s">
        <v>46</v>
      </c>
      <c r="B6" s="33" t="s">
        <v>47</v>
      </c>
      <c r="C6" s="34">
        <v>3</v>
      </c>
      <c r="D6" s="34">
        <v>0.9331</v>
      </c>
      <c r="E6" s="34">
        <v>0.9331</v>
      </c>
      <c r="F6" s="18">
        <v>100</v>
      </c>
    </row>
    <row r="7" ht="19.9" customHeight="1" spans="1:6">
      <c r="A7" s="32" t="s">
        <v>48</v>
      </c>
      <c r="B7" s="33" t="s">
        <v>49</v>
      </c>
      <c r="C7" s="34">
        <v>17.06</v>
      </c>
      <c r="D7" s="34">
        <v>15.9048</v>
      </c>
      <c r="E7" s="34">
        <v>15.9048</v>
      </c>
      <c r="F7" s="18">
        <v>100</v>
      </c>
    </row>
    <row r="8" ht="19.9" customHeight="1" spans="1:6">
      <c r="A8" s="32" t="s">
        <v>50</v>
      </c>
      <c r="B8" s="33" t="s">
        <v>51</v>
      </c>
      <c r="C8" s="34">
        <v>0.67</v>
      </c>
      <c r="D8" s="34">
        <v>1.44</v>
      </c>
      <c r="E8" s="34">
        <v>1.44</v>
      </c>
      <c r="F8" s="18">
        <v>100</v>
      </c>
    </row>
    <row r="9" ht="19.9" customHeight="1" spans="1:6">
      <c r="A9" s="51" t="s">
        <v>52</v>
      </c>
      <c r="B9" s="52" t="s">
        <v>53</v>
      </c>
      <c r="C9" s="30">
        <v>2122.84</v>
      </c>
      <c r="D9" s="30">
        <v>1568.607365</v>
      </c>
      <c r="E9" s="30">
        <v>1568.607365</v>
      </c>
      <c r="F9" s="18">
        <v>100</v>
      </c>
    </row>
    <row r="10" ht="19.9" customHeight="1" spans="1:6">
      <c r="A10" s="32" t="s">
        <v>54</v>
      </c>
      <c r="B10" s="33" t="s">
        <v>55</v>
      </c>
      <c r="C10" s="34">
        <v>2122.84</v>
      </c>
      <c r="D10" s="34">
        <v>1568.607365</v>
      </c>
      <c r="E10" s="34">
        <v>1568.607365</v>
      </c>
      <c r="F10" s="18">
        <v>100</v>
      </c>
    </row>
    <row r="11" ht="19.9" customHeight="1" spans="1:6">
      <c r="A11" s="51" t="s">
        <v>56</v>
      </c>
      <c r="B11" s="52" t="s">
        <v>57</v>
      </c>
      <c r="C11" s="30">
        <v>214.6</v>
      </c>
      <c r="D11" s="30">
        <v>217.272377</v>
      </c>
      <c r="E11" s="30">
        <v>217.272377</v>
      </c>
      <c r="F11" s="18">
        <v>100</v>
      </c>
    </row>
    <row r="12" ht="19.9" customHeight="1" spans="1:6">
      <c r="A12" s="32" t="s">
        <v>58</v>
      </c>
      <c r="B12" s="33" t="s">
        <v>59</v>
      </c>
      <c r="C12" s="34">
        <v>214.6</v>
      </c>
      <c r="D12" s="34">
        <v>217.272377</v>
      </c>
      <c r="E12" s="34">
        <v>217.272377</v>
      </c>
      <c r="F12" s="18">
        <v>100</v>
      </c>
    </row>
    <row r="13" ht="19.9" customHeight="1" spans="1:6">
      <c r="A13" s="51" t="s">
        <v>60</v>
      </c>
      <c r="B13" s="52" t="s">
        <v>61</v>
      </c>
      <c r="C13" s="30">
        <v>10</v>
      </c>
      <c r="D13" s="30">
        <v>26</v>
      </c>
      <c r="E13" s="30">
        <v>26</v>
      </c>
      <c r="F13" s="18">
        <v>100</v>
      </c>
    </row>
    <row r="14" ht="19.9" customHeight="1" spans="1:6">
      <c r="A14" s="32" t="s">
        <v>62</v>
      </c>
      <c r="B14" s="33" t="s">
        <v>63</v>
      </c>
      <c r="C14" s="34">
        <v>10</v>
      </c>
      <c r="D14" s="34">
        <v>26</v>
      </c>
      <c r="E14" s="34">
        <v>26</v>
      </c>
      <c r="F14" s="18">
        <v>100</v>
      </c>
    </row>
    <row r="15" ht="19.9" customHeight="1" spans="1:6">
      <c r="A15" s="51" t="s">
        <v>64</v>
      </c>
      <c r="B15" s="52" t="s">
        <v>65</v>
      </c>
      <c r="C15" s="30">
        <v>20</v>
      </c>
      <c r="D15" s="30">
        <v>6.11985</v>
      </c>
      <c r="E15" s="30">
        <v>6.11985</v>
      </c>
      <c r="F15" s="18">
        <v>100</v>
      </c>
    </row>
    <row r="16" ht="19.9" customHeight="1" spans="1:6">
      <c r="A16" s="32" t="s">
        <v>66</v>
      </c>
      <c r="B16" s="33" t="s">
        <v>67</v>
      </c>
      <c r="C16" s="34">
        <v>20</v>
      </c>
      <c r="D16" s="34">
        <v>6.11985</v>
      </c>
      <c r="E16" s="34">
        <v>6.11985</v>
      </c>
      <c r="F16" s="18">
        <v>100</v>
      </c>
    </row>
    <row r="17" ht="19.9" customHeight="1" spans="1:6">
      <c r="A17" s="51" t="s">
        <v>68</v>
      </c>
      <c r="B17" s="52" t="s">
        <v>69</v>
      </c>
      <c r="C17" s="30">
        <v>64.18</v>
      </c>
      <c r="D17" s="30">
        <v>14.0793</v>
      </c>
      <c r="E17" s="30">
        <v>14.0793</v>
      </c>
      <c r="F17" s="18">
        <v>100</v>
      </c>
    </row>
    <row r="18" ht="19.9" customHeight="1" spans="1:6">
      <c r="A18" s="32" t="s">
        <v>70</v>
      </c>
      <c r="B18" s="33" t="s">
        <v>71</v>
      </c>
      <c r="C18" s="34">
        <v>0.01</v>
      </c>
      <c r="D18" s="34">
        <v>0</v>
      </c>
      <c r="E18" s="34">
        <v>0</v>
      </c>
      <c r="F18" s="18">
        <v>100</v>
      </c>
    </row>
    <row r="19" ht="19.9" customHeight="1" spans="1:6">
      <c r="A19" s="32" t="s">
        <v>72</v>
      </c>
      <c r="B19" s="33" t="s">
        <v>73</v>
      </c>
      <c r="C19" s="34">
        <v>64.17</v>
      </c>
      <c r="D19" s="34">
        <v>14.0793</v>
      </c>
      <c r="E19" s="34">
        <v>14.0793</v>
      </c>
      <c r="F19" s="18">
        <v>100</v>
      </c>
    </row>
    <row r="20" ht="19.9" customHeight="1" spans="1:6">
      <c r="A20" s="51" t="s">
        <v>74</v>
      </c>
      <c r="B20" s="52" t="s">
        <v>75</v>
      </c>
      <c r="C20" s="30">
        <v>2.4</v>
      </c>
      <c r="D20" s="30">
        <v>2.318909</v>
      </c>
      <c r="E20" s="30">
        <v>2.318909</v>
      </c>
      <c r="F20" s="18">
        <v>100</v>
      </c>
    </row>
    <row r="21" ht="19.9" customHeight="1" spans="1:6">
      <c r="A21" s="32" t="s">
        <v>76</v>
      </c>
      <c r="B21" s="33" t="s">
        <v>77</v>
      </c>
      <c r="C21" s="34">
        <v>2.4</v>
      </c>
      <c r="D21" s="34">
        <v>2.318909</v>
      </c>
      <c r="E21" s="34">
        <v>2.318909</v>
      </c>
      <c r="F21" s="18">
        <v>100</v>
      </c>
    </row>
    <row r="22" ht="19.9" customHeight="1" spans="1:6">
      <c r="A22" s="51" t="s">
        <v>78</v>
      </c>
      <c r="B22" s="52" t="s">
        <v>79</v>
      </c>
      <c r="C22" s="30">
        <v>505.11</v>
      </c>
      <c r="D22" s="30">
        <v>464.680199</v>
      </c>
      <c r="E22" s="30">
        <v>464.680199</v>
      </c>
      <c r="F22" s="18">
        <v>100</v>
      </c>
    </row>
    <row r="23" ht="19.9" customHeight="1" spans="1:6">
      <c r="A23" s="32" t="s">
        <v>80</v>
      </c>
      <c r="B23" s="33" t="s">
        <v>71</v>
      </c>
      <c r="C23" s="34">
        <v>374.59</v>
      </c>
      <c r="D23" s="34">
        <v>392.86615</v>
      </c>
      <c r="E23" s="34">
        <v>392.86615</v>
      </c>
      <c r="F23" s="18">
        <v>100</v>
      </c>
    </row>
    <row r="24" ht="19.9" customHeight="1" spans="1:6">
      <c r="A24" s="32" t="s">
        <v>81</v>
      </c>
      <c r="B24" s="33" t="s">
        <v>79</v>
      </c>
      <c r="C24" s="34">
        <v>130.52</v>
      </c>
      <c r="D24" s="34">
        <v>71.814049</v>
      </c>
      <c r="E24" s="34">
        <v>71.814049</v>
      </c>
      <c r="F24" s="18">
        <v>100</v>
      </c>
    </row>
    <row r="25" ht="19.9" customHeight="1" spans="1:6">
      <c r="A25" s="51" t="s">
        <v>82</v>
      </c>
      <c r="B25" s="52" t="s">
        <v>83</v>
      </c>
      <c r="C25" s="30">
        <v>85.66</v>
      </c>
      <c r="D25" s="30">
        <v>0</v>
      </c>
      <c r="E25" s="30">
        <v>0</v>
      </c>
      <c r="F25" s="18">
        <v>100</v>
      </c>
    </row>
    <row r="26" ht="19.9" customHeight="1" spans="1:6">
      <c r="A26" s="32" t="s">
        <v>84</v>
      </c>
      <c r="B26" s="33" t="s">
        <v>83</v>
      </c>
      <c r="C26" s="34">
        <v>85.66</v>
      </c>
      <c r="D26" s="34">
        <v>0</v>
      </c>
      <c r="E26" s="34">
        <v>0</v>
      </c>
      <c r="F26" s="18">
        <v>100</v>
      </c>
    </row>
    <row r="27" ht="19.9" customHeight="1" spans="1:6">
      <c r="A27" s="51" t="s">
        <v>85</v>
      </c>
      <c r="B27" s="52" t="s">
        <v>86</v>
      </c>
      <c r="C27" s="30">
        <v>23.16</v>
      </c>
      <c r="D27" s="30">
        <v>14.058713</v>
      </c>
      <c r="E27" s="30">
        <v>14.058713</v>
      </c>
      <c r="F27" s="18">
        <v>100</v>
      </c>
    </row>
    <row r="28" ht="19.9" customHeight="1" spans="1:6">
      <c r="A28" s="51" t="s">
        <v>87</v>
      </c>
      <c r="B28" s="52" t="s">
        <v>88</v>
      </c>
      <c r="C28" s="30">
        <v>21.5</v>
      </c>
      <c r="D28" s="30">
        <v>13.928713</v>
      </c>
      <c r="E28" s="30">
        <v>13.928713</v>
      </c>
      <c r="F28" s="18">
        <v>100</v>
      </c>
    </row>
    <row r="29" ht="19.9" customHeight="1" spans="1:6">
      <c r="A29" s="32" t="s">
        <v>89</v>
      </c>
      <c r="B29" s="33" t="s">
        <v>90</v>
      </c>
      <c r="C29" s="34">
        <v>21.5</v>
      </c>
      <c r="D29" s="34">
        <v>13.928713</v>
      </c>
      <c r="E29" s="34">
        <v>13.928713</v>
      </c>
      <c r="F29" s="18">
        <v>100</v>
      </c>
    </row>
    <row r="30" ht="19.9" customHeight="1" spans="1:6">
      <c r="A30" s="51" t="s">
        <v>91</v>
      </c>
      <c r="B30" s="52" t="s">
        <v>92</v>
      </c>
      <c r="C30" s="30">
        <v>1.66</v>
      </c>
      <c r="D30" s="30">
        <v>0.13</v>
      </c>
      <c r="E30" s="30">
        <v>0.13</v>
      </c>
      <c r="F30" s="18">
        <v>100</v>
      </c>
    </row>
    <row r="31" ht="19.9" customHeight="1" spans="1:6">
      <c r="A31" s="32" t="s">
        <v>93</v>
      </c>
      <c r="B31" s="33" t="s">
        <v>92</v>
      </c>
      <c r="C31" s="34">
        <v>1.66</v>
      </c>
      <c r="D31" s="34">
        <v>0.13</v>
      </c>
      <c r="E31" s="34">
        <v>0.13</v>
      </c>
      <c r="F31" s="18">
        <v>100</v>
      </c>
    </row>
    <row r="32" ht="19.9" customHeight="1" spans="1:6">
      <c r="A32" s="51" t="s">
        <v>94</v>
      </c>
      <c r="B32" s="52" t="s">
        <v>95</v>
      </c>
      <c r="C32" s="30">
        <v>12.52</v>
      </c>
      <c r="D32" s="30">
        <v>4.685578</v>
      </c>
      <c r="E32" s="30">
        <v>4.685578</v>
      </c>
      <c r="F32" s="18">
        <v>100</v>
      </c>
    </row>
    <row r="33" ht="19.9" customHeight="1" spans="1:6">
      <c r="A33" s="51" t="s">
        <v>96</v>
      </c>
      <c r="B33" s="52" t="s">
        <v>97</v>
      </c>
      <c r="C33" s="30">
        <v>12.52</v>
      </c>
      <c r="D33" s="30">
        <v>4.685578</v>
      </c>
      <c r="E33" s="30">
        <v>4.685578</v>
      </c>
      <c r="F33" s="18">
        <v>100</v>
      </c>
    </row>
    <row r="34" ht="19.9" customHeight="1" spans="1:6">
      <c r="A34" s="32" t="s">
        <v>98</v>
      </c>
      <c r="B34" s="33" t="s">
        <v>99</v>
      </c>
      <c r="C34" s="34">
        <v>12.52</v>
      </c>
      <c r="D34" s="34">
        <v>4.685578</v>
      </c>
      <c r="E34" s="34">
        <v>4.685578</v>
      </c>
      <c r="F34" s="18">
        <v>100</v>
      </c>
    </row>
    <row r="35" ht="19.9" customHeight="1" spans="1:6">
      <c r="A35" s="51" t="s">
        <v>100</v>
      </c>
      <c r="B35" s="52" t="s">
        <v>101</v>
      </c>
      <c r="C35" s="30">
        <v>815.97</v>
      </c>
      <c r="D35" s="30">
        <v>516.559798</v>
      </c>
      <c r="E35" s="30">
        <v>516.559798</v>
      </c>
      <c r="F35" s="18">
        <v>100</v>
      </c>
    </row>
    <row r="36" ht="19.9" customHeight="1" spans="1:6">
      <c r="A36" s="51" t="s">
        <v>102</v>
      </c>
      <c r="B36" s="52" t="s">
        <v>103</v>
      </c>
      <c r="C36" s="30">
        <v>676.07</v>
      </c>
      <c r="D36" s="30">
        <v>385.80078</v>
      </c>
      <c r="E36" s="30">
        <v>385.80078</v>
      </c>
      <c r="F36" s="18">
        <v>100</v>
      </c>
    </row>
    <row r="37" ht="19.9" customHeight="1" spans="1:6">
      <c r="A37" s="32" t="s">
        <v>104</v>
      </c>
      <c r="B37" s="33" t="s">
        <v>105</v>
      </c>
      <c r="C37" s="34">
        <v>596.07</v>
      </c>
      <c r="D37" s="34">
        <v>366.0933</v>
      </c>
      <c r="E37" s="34">
        <v>366.0933</v>
      </c>
      <c r="F37" s="18">
        <v>100</v>
      </c>
    </row>
    <row r="38" ht="19.9" customHeight="1" spans="1:6">
      <c r="A38" s="32" t="s">
        <v>106</v>
      </c>
      <c r="B38" s="33" t="s">
        <v>107</v>
      </c>
      <c r="C38" s="34">
        <v>80</v>
      </c>
      <c r="D38" s="34">
        <v>19.70748</v>
      </c>
      <c r="E38" s="34">
        <v>19.70748</v>
      </c>
      <c r="F38" s="18">
        <v>100</v>
      </c>
    </row>
    <row r="39" ht="19.9" customHeight="1" spans="1:6">
      <c r="A39" s="51" t="s">
        <v>108</v>
      </c>
      <c r="B39" s="52" t="s">
        <v>109</v>
      </c>
      <c r="C39" s="30">
        <v>9.9</v>
      </c>
      <c r="D39" s="30">
        <v>0</v>
      </c>
      <c r="E39" s="30">
        <v>0</v>
      </c>
      <c r="F39" s="18">
        <v>100</v>
      </c>
    </row>
    <row r="40" ht="19.9" customHeight="1" spans="1:6">
      <c r="A40" s="32" t="s">
        <v>110</v>
      </c>
      <c r="B40" s="33" t="s">
        <v>111</v>
      </c>
      <c r="C40" s="34">
        <v>9.9</v>
      </c>
      <c r="D40" s="34">
        <v>0</v>
      </c>
      <c r="E40" s="34">
        <v>0</v>
      </c>
      <c r="F40" s="18">
        <v>100</v>
      </c>
    </row>
    <row r="41" ht="19.9" customHeight="1" spans="1:6">
      <c r="A41" s="51" t="s">
        <v>112</v>
      </c>
      <c r="B41" s="52" t="s">
        <v>113</v>
      </c>
      <c r="C41" s="30">
        <v>0</v>
      </c>
      <c r="D41" s="30">
        <v>4.54598</v>
      </c>
      <c r="E41" s="30">
        <v>4.54598</v>
      </c>
      <c r="F41" s="18">
        <v>100</v>
      </c>
    </row>
    <row r="42" ht="19.9" customHeight="1" spans="1:6">
      <c r="A42" s="32" t="s">
        <v>114</v>
      </c>
      <c r="B42" s="33" t="s">
        <v>115</v>
      </c>
      <c r="C42" s="34">
        <v>0</v>
      </c>
      <c r="D42" s="34">
        <v>4.54598</v>
      </c>
      <c r="E42" s="34">
        <v>4.54598</v>
      </c>
      <c r="F42" s="18">
        <v>100</v>
      </c>
    </row>
    <row r="43" ht="19.9" customHeight="1" spans="1:6">
      <c r="A43" s="51" t="s">
        <v>116</v>
      </c>
      <c r="B43" s="52" t="s">
        <v>117</v>
      </c>
      <c r="C43" s="30">
        <v>130</v>
      </c>
      <c r="D43" s="30">
        <v>126.213038</v>
      </c>
      <c r="E43" s="30">
        <v>126.213038</v>
      </c>
      <c r="F43" s="18">
        <v>100</v>
      </c>
    </row>
    <row r="44" ht="19.9" customHeight="1" spans="1:6">
      <c r="A44" s="32" t="s">
        <v>118</v>
      </c>
      <c r="B44" s="33" t="s">
        <v>117</v>
      </c>
      <c r="C44" s="34">
        <v>130</v>
      </c>
      <c r="D44" s="34">
        <v>126.213038</v>
      </c>
      <c r="E44" s="34">
        <v>126.213038</v>
      </c>
      <c r="F44" s="18">
        <v>100</v>
      </c>
    </row>
    <row r="45" ht="19.9" customHeight="1" spans="1:6">
      <c r="A45" s="51" t="s">
        <v>119</v>
      </c>
      <c r="B45" s="52" t="s">
        <v>120</v>
      </c>
      <c r="C45" s="30">
        <v>8299.66</v>
      </c>
      <c r="D45" s="30">
        <v>4759.259184</v>
      </c>
      <c r="E45" s="30">
        <v>4759.259184</v>
      </c>
      <c r="F45" s="18">
        <v>100</v>
      </c>
    </row>
    <row r="46" ht="19.9" customHeight="1" spans="1:6">
      <c r="A46" s="51" t="s">
        <v>121</v>
      </c>
      <c r="B46" s="52" t="s">
        <v>122</v>
      </c>
      <c r="C46" s="30">
        <v>1.5</v>
      </c>
      <c r="D46" s="30">
        <v>0</v>
      </c>
      <c r="E46" s="30">
        <v>0</v>
      </c>
      <c r="F46" s="18">
        <v>100</v>
      </c>
    </row>
    <row r="47" ht="19.9" customHeight="1" spans="1:6">
      <c r="A47" s="32" t="s">
        <v>123</v>
      </c>
      <c r="B47" s="33" t="s">
        <v>124</v>
      </c>
      <c r="C47" s="34">
        <v>1.5</v>
      </c>
      <c r="D47" s="34">
        <v>0</v>
      </c>
      <c r="E47" s="34">
        <v>0</v>
      </c>
      <c r="F47" s="18">
        <v>100</v>
      </c>
    </row>
    <row r="48" ht="19.9" customHeight="1" spans="1:6">
      <c r="A48" s="51" t="s">
        <v>125</v>
      </c>
      <c r="B48" s="52" t="s">
        <v>126</v>
      </c>
      <c r="C48" s="30">
        <v>691.35</v>
      </c>
      <c r="D48" s="30">
        <v>533.787665</v>
      </c>
      <c r="E48" s="30">
        <v>533.787665</v>
      </c>
      <c r="F48" s="18">
        <v>100</v>
      </c>
    </row>
    <row r="49" ht="19.9" customHeight="1" spans="1:6">
      <c r="A49" s="32" t="s">
        <v>127</v>
      </c>
      <c r="B49" s="33" t="s">
        <v>128</v>
      </c>
      <c r="C49" s="34">
        <v>220</v>
      </c>
      <c r="D49" s="34">
        <v>72</v>
      </c>
      <c r="E49" s="34">
        <v>72</v>
      </c>
      <c r="F49" s="18">
        <v>100</v>
      </c>
    </row>
    <row r="50" ht="19.9" customHeight="1" spans="1:6">
      <c r="A50" s="32" t="s">
        <v>129</v>
      </c>
      <c r="B50" s="33" t="s">
        <v>130</v>
      </c>
      <c r="C50" s="34">
        <v>471.35</v>
      </c>
      <c r="D50" s="34">
        <v>461.787665</v>
      </c>
      <c r="E50" s="34">
        <v>461.787665</v>
      </c>
      <c r="F50" s="18">
        <v>100</v>
      </c>
    </row>
    <row r="51" ht="19.9" customHeight="1" spans="1:6">
      <c r="A51" s="51" t="s">
        <v>131</v>
      </c>
      <c r="B51" s="52" t="s">
        <v>132</v>
      </c>
      <c r="C51" s="30">
        <v>681.94</v>
      </c>
      <c r="D51" s="30">
        <v>617.833284</v>
      </c>
      <c r="E51" s="30">
        <v>617.833284</v>
      </c>
      <c r="F51" s="18">
        <v>100</v>
      </c>
    </row>
    <row r="52" ht="19.9" customHeight="1" spans="1:6">
      <c r="A52" s="32" t="s">
        <v>133</v>
      </c>
      <c r="B52" s="33" t="s">
        <v>134</v>
      </c>
      <c r="C52" s="34">
        <v>35.47</v>
      </c>
      <c r="D52" s="34">
        <v>17.063</v>
      </c>
      <c r="E52" s="34">
        <v>17.063</v>
      </c>
      <c r="F52" s="18">
        <v>100</v>
      </c>
    </row>
    <row r="53" ht="19.9" customHeight="1" spans="1:6">
      <c r="A53" s="32" t="s">
        <v>135</v>
      </c>
      <c r="B53" s="33" t="s">
        <v>136</v>
      </c>
      <c r="C53" s="34">
        <v>119.62</v>
      </c>
      <c r="D53" s="34">
        <v>58.116</v>
      </c>
      <c r="E53" s="34">
        <v>58.116</v>
      </c>
      <c r="F53" s="18">
        <v>100</v>
      </c>
    </row>
    <row r="54" ht="19.9" customHeight="1" spans="1:6">
      <c r="A54" s="32" t="s">
        <v>137</v>
      </c>
      <c r="B54" s="33" t="s">
        <v>138</v>
      </c>
      <c r="C54" s="34">
        <v>353.78</v>
      </c>
      <c r="D54" s="34">
        <v>361.567153</v>
      </c>
      <c r="E54" s="34">
        <v>361.567153</v>
      </c>
      <c r="F54" s="18">
        <v>100</v>
      </c>
    </row>
    <row r="55" ht="19.9" customHeight="1" spans="1:6">
      <c r="A55" s="32" t="s">
        <v>139</v>
      </c>
      <c r="B55" s="33" t="s">
        <v>140</v>
      </c>
      <c r="C55" s="34">
        <v>172.92</v>
      </c>
      <c r="D55" s="34">
        <v>180.787131</v>
      </c>
      <c r="E55" s="34">
        <v>180.787131</v>
      </c>
      <c r="F55" s="18">
        <v>100</v>
      </c>
    </row>
    <row r="56" ht="19.9" customHeight="1" spans="1:6">
      <c r="A56" s="32" t="s">
        <v>141</v>
      </c>
      <c r="B56" s="33" t="s">
        <v>142</v>
      </c>
      <c r="C56" s="34">
        <v>0.15</v>
      </c>
      <c r="D56" s="34">
        <v>0.3</v>
      </c>
      <c r="E56" s="34">
        <v>0.3</v>
      </c>
      <c r="F56" s="18">
        <v>100</v>
      </c>
    </row>
    <row r="57" ht="19.9" customHeight="1" spans="1:6">
      <c r="A57" s="51" t="s">
        <v>143</v>
      </c>
      <c r="B57" s="52" t="s">
        <v>144</v>
      </c>
      <c r="C57" s="30">
        <v>3714.1</v>
      </c>
      <c r="D57" s="30">
        <v>3022.732884</v>
      </c>
      <c r="E57" s="30">
        <v>3022.732884</v>
      </c>
      <c r="F57" s="18">
        <v>100</v>
      </c>
    </row>
    <row r="58" ht="19.9" customHeight="1" spans="1:6">
      <c r="A58" s="32" t="s">
        <v>145</v>
      </c>
      <c r="B58" s="33" t="s">
        <v>146</v>
      </c>
      <c r="C58" s="34">
        <v>1100</v>
      </c>
      <c r="D58" s="34">
        <v>1273.872884</v>
      </c>
      <c r="E58" s="34">
        <v>1273.872884</v>
      </c>
      <c r="F58" s="18">
        <v>100</v>
      </c>
    </row>
    <row r="59" ht="19.9" customHeight="1" spans="1:6">
      <c r="A59" s="32" t="s">
        <v>147</v>
      </c>
      <c r="B59" s="33" t="s">
        <v>148</v>
      </c>
      <c r="C59" s="34">
        <v>2614.1</v>
      </c>
      <c r="D59" s="34">
        <v>1748.86</v>
      </c>
      <c r="E59" s="34">
        <v>1748.86</v>
      </c>
      <c r="F59" s="18">
        <v>100</v>
      </c>
    </row>
    <row r="60" ht="19.9" customHeight="1" spans="1:6">
      <c r="A60" s="51" t="s">
        <v>149</v>
      </c>
      <c r="B60" s="52" t="s">
        <v>150</v>
      </c>
      <c r="C60" s="30">
        <v>9.06</v>
      </c>
      <c r="D60" s="30">
        <v>1.01</v>
      </c>
      <c r="E60" s="30">
        <v>1.01</v>
      </c>
      <c r="F60" s="18">
        <v>100</v>
      </c>
    </row>
    <row r="61" ht="19.9" customHeight="1" spans="1:6">
      <c r="A61" s="32" t="s">
        <v>151</v>
      </c>
      <c r="B61" s="33" t="s">
        <v>152</v>
      </c>
      <c r="C61" s="34">
        <v>2.02</v>
      </c>
      <c r="D61" s="34">
        <v>0</v>
      </c>
      <c r="E61" s="34">
        <v>0</v>
      </c>
      <c r="F61" s="18">
        <v>100</v>
      </c>
    </row>
    <row r="62" ht="19.9" customHeight="1" spans="1:6">
      <c r="A62" s="32" t="s">
        <v>153</v>
      </c>
      <c r="B62" s="33" t="s">
        <v>154</v>
      </c>
      <c r="C62" s="34">
        <v>5.94</v>
      </c>
      <c r="D62" s="34">
        <v>1.01</v>
      </c>
      <c r="E62" s="34">
        <v>1.01</v>
      </c>
      <c r="F62" s="18">
        <v>100</v>
      </c>
    </row>
    <row r="63" ht="19.9" customHeight="1" spans="1:6">
      <c r="A63" s="32" t="s">
        <v>155</v>
      </c>
      <c r="B63" s="33" t="s">
        <v>156</v>
      </c>
      <c r="C63" s="34">
        <v>1.1</v>
      </c>
      <c r="D63" s="34">
        <v>0</v>
      </c>
      <c r="E63" s="34">
        <v>0</v>
      </c>
      <c r="F63" s="18">
        <v>100</v>
      </c>
    </row>
    <row r="64" ht="19.9" customHeight="1" spans="1:6">
      <c r="A64" s="51" t="s">
        <v>157</v>
      </c>
      <c r="B64" s="52" t="s">
        <v>158</v>
      </c>
      <c r="C64" s="30">
        <v>14.64</v>
      </c>
      <c r="D64" s="30">
        <v>7.3446</v>
      </c>
      <c r="E64" s="30">
        <v>7.3446</v>
      </c>
      <c r="F64" s="18">
        <v>100</v>
      </c>
    </row>
    <row r="65" ht="19.9" customHeight="1" spans="1:6">
      <c r="A65" s="32" t="s">
        <v>159</v>
      </c>
      <c r="B65" s="33" t="s">
        <v>160</v>
      </c>
      <c r="C65" s="34">
        <v>12.46</v>
      </c>
      <c r="D65" s="34">
        <v>7.2666</v>
      </c>
      <c r="E65" s="34">
        <v>7.2666</v>
      </c>
      <c r="F65" s="18">
        <v>100</v>
      </c>
    </row>
    <row r="66" ht="19.9" customHeight="1" spans="1:6">
      <c r="A66" s="32" t="s">
        <v>161</v>
      </c>
      <c r="B66" s="33" t="s">
        <v>162</v>
      </c>
      <c r="C66" s="34">
        <v>2.18</v>
      </c>
      <c r="D66" s="34">
        <v>0.078</v>
      </c>
      <c r="E66" s="34">
        <v>0.078</v>
      </c>
      <c r="F66" s="18">
        <v>100</v>
      </c>
    </row>
    <row r="67" s="65" customFormat="1" ht="19.9" customHeight="1" spans="1:6">
      <c r="A67" s="51" t="s">
        <v>163</v>
      </c>
      <c r="B67" s="52" t="s">
        <v>164</v>
      </c>
      <c r="C67" s="30">
        <v>124.35</v>
      </c>
      <c r="D67" s="30">
        <v>71.66495</v>
      </c>
      <c r="E67" s="30">
        <v>71.66495</v>
      </c>
      <c r="F67" s="18">
        <v>100</v>
      </c>
    </row>
    <row r="68" ht="19.9" customHeight="1" spans="1:6">
      <c r="A68" s="32" t="s">
        <v>165</v>
      </c>
      <c r="B68" s="33" t="s">
        <v>166</v>
      </c>
      <c r="C68" s="34">
        <v>7.86</v>
      </c>
      <c r="D68" s="34">
        <v>4.6515</v>
      </c>
      <c r="E68" s="34">
        <v>4.6515</v>
      </c>
      <c r="F68" s="18">
        <v>100</v>
      </c>
    </row>
    <row r="69" ht="19.9" customHeight="1" spans="1:6">
      <c r="A69" s="32" t="s">
        <v>167</v>
      </c>
      <c r="B69" s="33" t="s">
        <v>168</v>
      </c>
      <c r="C69" s="34">
        <v>64.91</v>
      </c>
      <c r="D69" s="34">
        <v>39.31785</v>
      </c>
      <c r="E69" s="34">
        <v>39.31785</v>
      </c>
      <c r="F69" s="18">
        <v>100</v>
      </c>
    </row>
    <row r="70" ht="19.9" customHeight="1" spans="1:6">
      <c r="A70" s="32" t="s">
        <v>169</v>
      </c>
      <c r="B70" s="33" t="s">
        <v>170</v>
      </c>
      <c r="C70" s="34">
        <v>51.58</v>
      </c>
      <c r="D70" s="34">
        <v>27.6956</v>
      </c>
      <c r="E70" s="34">
        <v>27.6956</v>
      </c>
      <c r="F70" s="18">
        <v>100</v>
      </c>
    </row>
    <row r="71" ht="19.9" customHeight="1" spans="1:6">
      <c r="A71" s="51" t="s">
        <v>171</v>
      </c>
      <c r="B71" s="52" t="s">
        <v>172</v>
      </c>
      <c r="C71" s="30">
        <v>5</v>
      </c>
      <c r="D71" s="30">
        <v>1.765435</v>
      </c>
      <c r="E71" s="30">
        <v>1.765435</v>
      </c>
      <c r="F71" s="18">
        <v>100</v>
      </c>
    </row>
    <row r="72" ht="19.9" customHeight="1" spans="1:6">
      <c r="A72" s="32" t="s">
        <v>173</v>
      </c>
      <c r="B72" s="33" t="s">
        <v>174</v>
      </c>
      <c r="C72" s="34">
        <v>5</v>
      </c>
      <c r="D72" s="34">
        <v>1.765435</v>
      </c>
      <c r="E72" s="34">
        <v>1.765435</v>
      </c>
      <c r="F72" s="18">
        <v>100</v>
      </c>
    </row>
    <row r="73" ht="19.9" customHeight="1" spans="1:6">
      <c r="A73" s="51" t="s">
        <v>175</v>
      </c>
      <c r="B73" s="52" t="s">
        <v>176</v>
      </c>
      <c r="C73" s="30">
        <v>462.72</v>
      </c>
      <c r="D73" s="30">
        <v>412.874144</v>
      </c>
      <c r="E73" s="30">
        <v>412.874144</v>
      </c>
      <c r="F73" s="18">
        <v>100</v>
      </c>
    </row>
    <row r="74" ht="19.9" customHeight="1" spans="1:6">
      <c r="A74" s="32" t="s">
        <v>177</v>
      </c>
      <c r="B74" s="33" t="s">
        <v>178</v>
      </c>
      <c r="C74" s="34">
        <v>462.72</v>
      </c>
      <c r="D74" s="34">
        <v>412.874144</v>
      </c>
      <c r="E74" s="34">
        <v>412.874144</v>
      </c>
      <c r="F74" s="18">
        <v>100</v>
      </c>
    </row>
    <row r="75" ht="19.9" customHeight="1" spans="1:6">
      <c r="A75" s="51" t="s">
        <v>179</v>
      </c>
      <c r="B75" s="52" t="s">
        <v>180</v>
      </c>
      <c r="C75" s="30">
        <v>0</v>
      </c>
      <c r="D75" s="30">
        <v>12.696</v>
      </c>
      <c r="E75" s="30">
        <v>12.696</v>
      </c>
      <c r="F75" s="18">
        <v>100</v>
      </c>
    </row>
    <row r="76" ht="19.9" customHeight="1" spans="1:6">
      <c r="A76" s="32" t="s">
        <v>181</v>
      </c>
      <c r="B76" s="33" t="s">
        <v>182</v>
      </c>
      <c r="C76" s="34">
        <v>0</v>
      </c>
      <c r="D76" s="34">
        <v>12.696</v>
      </c>
      <c r="E76" s="34">
        <v>12.696</v>
      </c>
      <c r="F76" s="18">
        <v>100</v>
      </c>
    </row>
    <row r="77" ht="19.9" customHeight="1" spans="1:6">
      <c r="A77" s="51" t="s">
        <v>183</v>
      </c>
      <c r="B77" s="52" t="s">
        <v>184</v>
      </c>
      <c r="C77" s="30">
        <v>2595</v>
      </c>
      <c r="D77" s="30">
        <v>77.550222</v>
      </c>
      <c r="E77" s="30">
        <v>77.550222</v>
      </c>
      <c r="F77" s="18">
        <v>100</v>
      </c>
    </row>
    <row r="78" ht="19.9" customHeight="1" spans="1:6">
      <c r="A78" s="32" t="s">
        <v>185</v>
      </c>
      <c r="B78" s="33" t="s">
        <v>184</v>
      </c>
      <c r="C78" s="34">
        <v>2595</v>
      </c>
      <c r="D78" s="34">
        <v>77.550222</v>
      </c>
      <c r="E78" s="34">
        <v>77.550222</v>
      </c>
      <c r="F78" s="18">
        <v>100</v>
      </c>
    </row>
    <row r="79" ht="19.9" customHeight="1" spans="1:6">
      <c r="A79" s="51" t="s">
        <v>186</v>
      </c>
      <c r="B79" s="52" t="s">
        <v>187</v>
      </c>
      <c r="C79" s="30">
        <v>621.27</v>
      </c>
      <c r="D79" s="30">
        <v>547.060734</v>
      </c>
      <c r="E79" s="30">
        <v>547.060734</v>
      </c>
      <c r="F79" s="18">
        <v>100</v>
      </c>
    </row>
    <row r="80" ht="19.9" customHeight="1" spans="1:6">
      <c r="A80" s="51" t="s">
        <v>188</v>
      </c>
      <c r="B80" s="52" t="s">
        <v>189</v>
      </c>
      <c r="C80" s="30">
        <v>25</v>
      </c>
      <c r="D80" s="30">
        <v>4.9557</v>
      </c>
      <c r="E80" s="30">
        <v>4.9557</v>
      </c>
      <c r="F80" s="18">
        <v>100</v>
      </c>
    </row>
    <row r="81" ht="19.9" customHeight="1" spans="1:6">
      <c r="A81" s="32" t="s">
        <v>190</v>
      </c>
      <c r="B81" s="33" t="s">
        <v>191</v>
      </c>
      <c r="C81" s="34">
        <v>25</v>
      </c>
      <c r="D81" s="34">
        <v>4.9557</v>
      </c>
      <c r="E81" s="34">
        <v>4.9557</v>
      </c>
      <c r="F81" s="18">
        <v>100</v>
      </c>
    </row>
    <row r="82" ht="19.9" customHeight="1" spans="1:6">
      <c r="A82" s="51" t="s">
        <v>192</v>
      </c>
      <c r="B82" s="52" t="s">
        <v>193</v>
      </c>
      <c r="C82" s="30">
        <v>226.96</v>
      </c>
      <c r="D82" s="30">
        <v>214.039449</v>
      </c>
      <c r="E82" s="30">
        <v>214.039449</v>
      </c>
      <c r="F82" s="18">
        <v>100</v>
      </c>
    </row>
    <row r="83" ht="19.9" customHeight="1" spans="1:6">
      <c r="A83" s="32" t="s">
        <v>194</v>
      </c>
      <c r="B83" s="33" t="s">
        <v>195</v>
      </c>
      <c r="C83" s="34">
        <v>64.3</v>
      </c>
      <c r="D83" s="34">
        <v>65.864799</v>
      </c>
      <c r="E83" s="34">
        <v>65.864799</v>
      </c>
      <c r="F83" s="18">
        <v>100</v>
      </c>
    </row>
    <row r="84" ht="19.9" customHeight="1" spans="1:6">
      <c r="A84" s="32" t="s">
        <v>196</v>
      </c>
      <c r="B84" s="33" t="s">
        <v>197</v>
      </c>
      <c r="C84" s="34">
        <v>162.66</v>
      </c>
      <c r="D84" s="34">
        <v>148.17465</v>
      </c>
      <c r="E84" s="34">
        <v>148.17465</v>
      </c>
      <c r="F84" s="18">
        <v>100</v>
      </c>
    </row>
    <row r="85" ht="19.9" customHeight="1" spans="1:6">
      <c r="A85" s="51" t="s">
        <v>198</v>
      </c>
      <c r="B85" s="52" t="s">
        <v>199</v>
      </c>
      <c r="C85" s="30">
        <v>39.83</v>
      </c>
      <c r="D85" s="30">
        <v>37.526256</v>
      </c>
      <c r="E85" s="30">
        <v>37.526256</v>
      </c>
      <c r="F85" s="18">
        <v>100</v>
      </c>
    </row>
    <row r="86" ht="19.9" customHeight="1" spans="1:6">
      <c r="A86" s="32" t="s">
        <v>200</v>
      </c>
      <c r="B86" s="33" t="s">
        <v>201</v>
      </c>
      <c r="C86" s="34">
        <v>39.83</v>
      </c>
      <c r="D86" s="34">
        <v>37.035756</v>
      </c>
      <c r="E86" s="34">
        <v>37.035756</v>
      </c>
      <c r="F86" s="18">
        <v>100</v>
      </c>
    </row>
    <row r="87" ht="19.9" customHeight="1" spans="1:6">
      <c r="A87" s="32" t="s">
        <v>202</v>
      </c>
      <c r="B87" s="33" t="s">
        <v>203</v>
      </c>
      <c r="C87" s="34">
        <v>0</v>
      </c>
      <c r="D87" s="34">
        <v>0.4905</v>
      </c>
      <c r="E87" s="34">
        <v>0.4905</v>
      </c>
      <c r="F87" s="18">
        <v>100</v>
      </c>
    </row>
    <row r="88" ht="19.9" customHeight="1" spans="1:6">
      <c r="A88" s="51" t="s">
        <v>204</v>
      </c>
      <c r="B88" s="52" t="s">
        <v>205</v>
      </c>
      <c r="C88" s="30">
        <v>1.62</v>
      </c>
      <c r="D88" s="30">
        <v>0.2279</v>
      </c>
      <c r="E88" s="30">
        <v>0.2279</v>
      </c>
      <c r="F88" s="18">
        <v>100</v>
      </c>
    </row>
    <row r="89" ht="19.9" customHeight="1" spans="1:6">
      <c r="A89" s="32" t="s">
        <v>206</v>
      </c>
      <c r="B89" s="33" t="s">
        <v>207</v>
      </c>
      <c r="C89" s="34">
        <v>1.62</v>
      </c>
      <c r="D89" s="34">
        <v>0.2279</v>
      </c>
      <c r="E89" s="34">
        <v>0.2279</v>
      </c>
      <c r="F89" s="18">
        <v>100</v>
      </c>
    </row>
    <row r="90" ht="19.9" customHeight="1" spans="1:6">
      <c r="A90" s="51" t="s">
        <v>208</v>
      </c>
      <c r="B90" s="52" t="s">
        <v>209</v>
      </c>
      <c r="C90" s="30">
        <v>327.86</v>
      </c>
      <c r="D90" s="30">
        <v>290.311429</v>
      </c>
      <c r="E90" s="30">
        <v>290.311429</v>
      </c>
      <c r="F90" s="18">
        <v>100</v>
      </c>
    </row>
    <row r="91" ht="19.9" customHeight="1" spans="1:6">
      <c r="A91" s="32" t="s">
        <v>210</v>
      </c>
      <c r="B91" s="33" t="s">
        <v>209</v>
      </c>
      <c r="C91" s="34">
        <v>327.86</v>
      </c>
      <c r="D91" s="34">
        <v>290.311429</v>
      </c>
      <c r="E91" s="34">
        <v>290.311429</v>
      </c>
      <c r="F91" s="18">
        <v>100</v>
      </c>
    </row>
    <row r="92" ht="19.9" customHeight="1" spans="1:6">
      <c r="A92" s="51" t="s">
        <v>211</v>
      </c>
      <c r="B92" s="52" t="s">
        <v>212</v>
      </c>
      <c r="C92" s="30">
        <v>1804.76</v>
      </c>
      <c r="D92" s="30">
        <v>1483.849504</v>
      </c>
      <c r="E92" s="30">
        <v>1483.849504</v>
      </c>
      <c r="F92" s="18">
        <v>100</v>
      </c>
    </row>
    <row r="93" ht="19.9" customHeight="1" spans="1:6">
      <c r="A93" s="51" t="s">
        <v>213</v>
      </c>
      <c r="B93" s="52" t="s">
        <v>214</v>
      </c>
      <c r="C93" s="30">
        <v>1604.07</v>
      </c>
      <c r="D93" s="30">
        <v>1364.872381</v>
      </c>
      <c r="E93" s="30">
        <v>1364.872381</v>
      </c>
      <c r="F93" s="18">
        <v>100</v>
      </c>
    </row>
    <row r="94" ht="19.9" customHeight="1" spans="1:6">
      <c r="A94" s="32" t="s">
        <v>215</v>
      </c>
      <c r="B94" s="33" t="s">
        <v>216</v>
      </c>
      <c r="C94" s="34">
        <v>1604.07</v>
      </c>
      <c r="D94" s="34">
        <v>1364.872381</v>
      </c>
      <c r="E94" s="34">
        <v>1364.872381</v>
      </c>
      <c r="F94" s="18">
        <v>100</v>
      </c>
    </row>
    <row r="95" ht="19.9" customHeight="1" spans="1:6">
      <c r="A95" s="51" t="s">
        <v>217</v>
      </c>
      <c r="B95" s="52" t="s">
        <v>218</v>
      </c>
      <c r="C95" s="30">
        <v>200.69</v>
      </c>
      <c r="D95" s="30">
        <v>118.977123</v>
      </c>
      <c r="E95" s="30">
        <v>118.977123</v>
      </c>
      <c r="F95" s="18">
        <v>100</v>
      </c>
    </row>
    <row r="96" ht="19.9" customHeight="1" spans="1:6">
      <c r="A96" s="32" t="s">
        <v>219</v>
      </c>
      <c r="B96" s="33" t="s">
        <v>220</v>
      </c>
      <c r="C96" s="34">
        <v>80.39</v>
      </c>
      <c r="D96" s="34">
        <v>9.202143</v>
      </c>
      <c r="E96" s="34">
        <v>9.202143</v>
      </c>
      <c r="F96" s="18">
        <v>100</v>
      </c>
    </row>
    <row r="97" ht="19.9" customHeight="1" spans="1:6">
      <c r="A97" s="32" t="s">
        <v>221</v>
      </c>
      <c r="B97" s="33" t="s">
        <v>222</v>
      </c>
      <c r="C97" s="34">
        <v>120.3</v>
      </c>
      <c r="D97" s="34">
        <v>109.77498</v>
      </c>
      <c r="E97" s="34">
        <v>109.77498</v>
      </c>
      <c r="F97" s="18">
        <v>100</v>
      </c>
    </row>
    <row r="98" ht="19.9" customHeight="1" spans="1:6">
      <c r="A98" s="51" t="s">
        <v>223</v>
      </c>
      <c r="B98" s="52" t="s">
        <v>224</v>
      </c>
      <c r="C98" s="30">
        <v>5802.68</v>
      </c>
      <c r="D98" s="30">
        <v>5268.955953</v>
      </c>
      <c r="E98" s="30">
        <v>5268.955953</v>
      </c>
      <c r="F98" s="18">
        <v>100</v>
      </c>
    </row>
    <row r="99" ht="19.9" customHeight="1" spans="1:6">
      <c r="A99" s="51" t="s">
        <v>225</v>
      </c>
      <c r="B99" s="52" t="s">
        <v>226</v>
      </c>
      <c r="C99" s="30">
        <v>4471.31</v>
      </c>
      <c r="D99" s="30">
        <v>4282.32811</v>
      </c>
      <c r="E99" s="30">
        <v>4282.32811</v>
      </c>
      <c r="F99" s="18">
        <v>100</v>
      </c>
    </row>
    <row r="100" ht="19.9" customHeight="1" spans="1:6">
      <c r="A100" s="32" t="s">
        <v>227</v>
      </c>
      <c r="B100" s="33" t="s">
        <v>55</v>
      </c>
      <c r="C100" s="34">
        <v>173.16</v>
      </c>
      <c r="D100" s="34">
        <v>157.515161</v>
      </c>
      <c r="E100" s="34">
        <v>157.515161</v>
      </c>
      <c r="F100" s="18">
        <v>100</v>
      </c>
    </row>
    <row r="101" ht="19.9" customHeight="1" spans="1:6">
      <c r="A101" s="32" t="s">
        <v>228</v>
      </c>
      <c r="B101" s="33" t="s">
        <v>229</v>
      </c>
      <c r="C101" s="34">
        <v>70</v>
      </c>
      <c r="D101" s="34">
        <v>30.6908</v>
      </c>
      <c r="E101" s="34">
        <v>30.6908</v>
      </c>
      <c r="F101" s="18">
        <v>100</v>
      </c>
    </row>
    <row r="102" ht="19.9" customHeight="1" spans="1:6">
      <c r="A102" s="32" t="s">
        <v>230</v>
      </c>
      <c r="B102" s="33" t="s">
        <v>231</v>
      </c>
      <c r="C102" s="34">
        <v>4228.15</v>
      </c>
      <c r="D102" s="34">
        <v>4094.122149</v>
      </c>
      <c r="E102" s="34">
        <v>4094.122149</v>
      </c>
      <c r="F102" s="18">
        <v>100</v>
      </c>
    </row>
    <row r="103" ht="19.9" customHeight="1" spans="1:6">
      <c r="A103" s="51" t="s">
        <v>232</v>
      </c>
      <c r="B103" s="52" t="s">
        <v>233</v>
      </c>
      <c r="C103" s="30">
        <v>32.29</v>
      </c>
      <c r="D103" s="30">
        <v>6.002723</v>
      </c>
      <c r="E103" s="30">
        <v>6.002723</v>
      </c>
      <c r="F103" s="18">
        <v>100</v>
      </c>
    </row>
    <row r="104" ht="19.9" customHeight="1" spans="1:6">
      <c r="A104" s="32" t="s">
        <v>234</v>
      </c>
      <c r="B104" s="33" t="s">
        <v>233</v>
      </c>
      <c r="C104" s="34">
        <v>32.29</v>
      </c>
      <c r="D104" s="34">
        <v>6.002723</v>
      </c>
      <c r="E104" s="34">
        <v>6.002723</v>
      </c>
      <c r="F104" s="18">
        <v>100</v>
      </c>
    </row>
    <row r="105" ht="19.9" customHeight="1" spans="1:6">
      <c r="A105" s="51" t="s">
        <v>235</v>
      </c>
      <c r="B105" s="52" t="s">
        <v>236</v>
      </c>
      <c r="C105" s="30">
        <v>110</v>
      </c>
      <c r="D105" s="30">
        <v>110</v>
      </c>
      <c r="E105" s="30">
        <v>110</v>
      </c>
      <c r="F105" s="18">
        <v>100</v>
      </c>
    </row>
    <row r="106" ht="19.9" customHeight="1" spans="1:6">
      <c r="A106" s="32" t="s">
        <v>237</v>
      </c>
      <c r="B106" s="33" t="s">
        <v>238</v>
      </c>
      <c r="C106" s="34">
        <v>110</v>
      </c>
      <c r="D106" s="34">
        <v>110</v>
      </c>
      <c r="E106" s="34">
        <v>110</v>
      </c>
      <c r="F106" s="18">
        <v>100</v>
      </c>
    </row>
    <row r="107" ht="19.9" customHeight="1" spans="1:6">
      <c r="A107" s="51" t="s">
        <v>239</v>
      </c>
      <c r="B107" s="52" t="s">
        <v>240</v>
      </c>
      <c r="C107" s="30">
        <v>75.87</v>
      </c>
      <c r="D107" s="30">
        <v>60.718</v>
      </c>
      <c r="E107" s="30">
        <v>60.718</v>
      </c>
      <c r="F107" s="18">
        <v>100</v>
      </c>
    </row>
    <row r="108" ht="19.9" customHeight="1" spans="1:6">
      <c r="A108" s="32" t="s">
        <v>241</v>
      </c>
      <c r="B108" s="33" t="s">
        <v>240</v>
      </c>
      <c r="C108" s="34">
        <v>75.87</v>
      </c>
      <c r="D108" s="34">
        <v>60.718</v>
      </c>
      <c r="E108" s="34">
        <v>60.718</v>
      </c>
      <c r="F108" s="18">
        <v>100</v>
      </c>
    </row>
    <row r="109" ht="19.9" customHeight="1" spans="1:6">
      <c r="A109" s="51" t="s">
        <v>242</v>
      </c>
      <c r="B109" s="52" t="s">
        <v>243</v>
      </c>
      <c r="C109" s="30">
        <v>1113.21</v>
      </c>
      <c r="D109" s="30">
        <v>809.90712</v>
      </c>
      <c r="E109" s="30">
        <v>809.90712</v>
      </c>
      <c r="F109" s="18">
        <v>100</v>
      </c>
    </row>
    <row r="110" ht="19.9" customHeight="1" spans="1:6">
      <c r="A110" s="32" t="s">
        <v>244</v>
      </c>
      <c r="B110" s="33" t="s">
        <v>243</v>
      </c>
      <c r="C110" s="34">
        <v>1113.21</v>
      </c>
      <c r="D110" s="34">
        <v>809.90712</v>
      </c>
      <c r="E110" s="34">
        <v>809.90712</v>
      </c>
      <c r="F110" s="18">
        <v>100</v>
      </c>
    </row>
    <row r="111" ht="19.9" customHeight="1" spans="1:6">
      <c r="A111" s="51" t="s">
        <v>245</v>
      </c>
      <c r="B111" s="52" t="s">
        <v>246</v>
      </c>
      <c r="C111" s="30">
        <v>1735.66</v>
      </c>
      <c r="D111" s="30">
        <v>4476.587934</v>
      </c>
      <c r="E111" s="30">
        <v>4476.587934</v>
      </c>
      <c r="F111" s="18">
        <v>100</v>
      </c>
    </row>
    <row r="112" ht="19.9" customHeight="1" spans="1:6">
      <c r="A112" s="51" t="s">
        <v>247</v>
      </c>
      <c r="B112" s="52" t="s">
        <v>248</v>
      </c>
      <c r="C112" s="30">
        <v>164.1</v>
      </c>
      <c r="D112" s="30">
        <v>188.668787</v>
      </c>
      <c r="E112" s="30">
        <v>188.668787</v>
      </c>
      <c r="F112" s="18">
        <v>100</v>
      </c>
    </row>
    <row r="113" ht="19.9" customHeight="1" spans="1:6">
      <c r="A113" s="32" t="s">
        <v>249</v>
      </c>
      <c r="B113" s="33" t="s">
        <v>71</v>
      </c>
      <c r="C113" s="34">
        <v>119.28</v>
      </c>
      <c r="D113" s="34">
        <v>102.464332</v>
      </c>
      <c r="E113" s="34">
        <v>102.464332</v>
      </c>
      <c r="F113" s="18">
        <v>100</v>
      </c>
    </row>
    <row r="114" ht="19.9" customHeight="1" spans="1:6">
      <c r="A114" s="32" t="s">
        <v>250</v>
      </c>
      <c r="B114" s="33" t="s">
        <v>251</v>
      </c>
      <c r="C114" s="34">
        <v>14.63</v>
      </c>
      <c r="D114" s="34">
        <v>12.084694</v>
      </c>
      <c r="E114" s="34">
        <v>12.084694</v>
      </c>
      <c r="F114" s="18">
        <v>100</v>
      </c>
    </row>
    <row r="115" ht="19.9" customHeight="1" spans="1:6">
      <c r="A115" s="32" t="s">
        <v>252</v>
      </c>
      <c r="B115" s="33" t="s">
        <v>253</v>
      </c>
      <c r="C115" s="34">
        <v>1.6</v>
      </c>
      <c r="D115" s="34">
        <v>45.174761</v>
      </c>
      <c r="E115" s="34">
        <v>45.174761</v>
      </c>
      <c r="F115" s="18">
        <v>100</v>
      </c>
    </row>
    <row r="116" ht="19.9" customHeight="1" spans="1:6">
      <c r="A116" s="32" t="s">
        <v>254</v>
      </c>
      <c r="B116" s="33" t="s">
        <v>255</v>
      </c>
      <c r="C116" s="34">
        <v>0</v>
      </c>
      <c r="D116" s="34">
        <v>0.355</v>
      </c>
      <c r="E116" s="34">
        <v>0.355</v>
      </c>
      <c r="F116" s="18">
        <v>100</v>
      </c>
    </row>
    <row r="117" ht="19.9" customHeight="1" spans="1:6">
      <c r="A117" s="32" t="s">
        <v>256</v>
      </c>
      <c r="B117" s="33" t="s">
        <v>257</v>
      </c>
      <c r="C117" s="34">
        <v>28.59</v>
      </c>
      <c r="D117" s="34">
        <v>28.59</v>
      </c>
      <c r="E117" s="34">
        <v>28.59</v>
      </c>
      <c r="F117" s="18">
        <v>100</v>
      </c>
    </row>
    <row r="118" ht="19.9" customHeight="1" spans="1:6">
      <c r="A118" s="51" t="s">
        <v>258</v>
      </c>
      <c r="B118" s="52" t="s">
        <v>259</v>
      </c>
      <c r="C118" s="30">
        <v>225.26</v>
      </c>
      <c r="D118" s="30">
        <v>218.38521</v>
      </c>
      <c r="E118" s="30">
        <v>218.38521</v>
      </c>
      <c r="F118" s="18">
        <v>100</v>
      </c>
    </row>
    <row r="119" ht="19.9" customHeight="1" spans="1:6">
      <c r="A119" s="32" t="s">
        <v>260</v>
      </c>
      <c r="B119" s="33" t="s">
        <v>261</v>
      </c>
      <c r="C119" s="34">
        <v>157.2</v>
      </c>
      <c r="D119" s="34">
        <v>136.86698</v>
      </c>
      <c r="E119" s="34">
        <v>136.86698</v>
      </c>
      <c r="F119" s="18">
        <v>100</v>
      </c>
    </row>
    <row r="120" ht="19.9" customHeight="1" spans="1:6">
      <c r="A120" s="32" t="s">
        <v>262</v>
      </c>
      <c r="B120" s="33" t="s">
        <v>263</v>
      </c>
      <c r="C120" s="34">
        <v>55.66</v>
      </c>
      <c r="D120" s="34">
        <v>60.83</v>
      </c>
      <c r="E120" s="34">
        <v>60.83</v>
      </c>
      <c r="F120" s="18">
        <v>100</v>
      </c>
    </row>
    <row r="121" ht="19.9" customHeight="1" spans="1:6">
      <c r="A121" s="32" t="s">
        <v>264</v>
      </c>
      <c r="B121" s="33" t="s">
        <v>265</v>
      </c>
      <c r="C121" s="34">
        <v>12.4</v>
      </c>
      <c r="D121" s="34">
        <v>20.68823</v>
      </c>
      <c r="E121" s="34">
        <v>20.68823</v>
      </c>
      <c r="F121" s="18">
        <v>100</v>
      </c>
    </row>
    <row r="122" ht="19.9" customHeight="1" spans="1:6">
      <c r="A122" s="51" t="s">
        <v>266</v>
      </c>
      <c r="B122" s="52" t="s">
        <v>267</v>
      </c>
      <c r="C122" s="30">
        <v>1346.3</v>
      </c>
      <c r="D122" s="30">
        <v>4069.533937</v>
      </c>
      <c r="E122" s="30">
        <v>4069.533937</v>
      </c>
      <c r="F122" s="18">
        <v>100</v>
      </c>
    </row>
    <row r="123" ht="19.9" customHeight="1" spans="1:6">
      <c r="A123" s="32" t="s">
        <v>268</v>
      </c>
      <c r="B123" s="33" t="s">
        <v>269</v>
      </c>
      <c r="C123" s="34">
        <v>356.85</v>
      </c>
      <c r="D123" s="34">
        <v>460.528137</v>
      </c>
      <c r="E123" s="34">
        <v>460.528137</v>
      </c>
      <c r="F123" s="18">
        <v>100</v>
      </c>
    </row>
    <row r="124" ht="19.9" customHeight="1" spans="1:6">
      <c r="A124" s="32" t="s">
        <v>270</v>
      </c>
      <c r="B124" s="33" t="s">
        <v>271</v>
      </c>
      <c r="C124" s="34">
        <v>0</v>
      </c>
      <c r="D124" s="34">
        <v>1478.0092</v>
      </c>
      <c r="E124" s="34">
        <v>1478.0092</v>
      </c>
      <c r="F124" s="18">
        <v>100</v>
      </c>
    </row>
    <row r="125" ht="19.9" customHeight="1" spans="1:6">
      <c r="A125" s="32" t="s">
        <v>272</v>
      </c>
      <c r="B125" s="33" t="s">
        <v>273</v>
      </c>
      <c r="C125" s="34">
        <v>989.45</v>
      </c>
      <c r="D125" s="34">
        <v>2130.9966</v>
      </c>
      <c r="E125" s="34">
        <v>2130.9966</v>
      </c>
      <c r="F125" s="18">
        <v>100</v>
      </c>
    </row>
    <row r="126" ht="19.9" customHeight="1" spans="1:6">
      <c r="A126" s="51" t="s">
        <v>274</v>
      </c>
      <c r="B126" s="52" t="s">
        <v>275</v>
      </c>
      <c r="C126" s="30">
        <v>0</v>
      </c>
      <c r="D126" s="30">
        <v>37.8297</v>
      </c>
      <c r="E126" s="30">
        <v>37.8297</v>
      </c>
      <c r="F126" s="18">
        <v>100</v>
      </c>
    </row>
    <row r="127" ht="19.9" customHeight="1" spans="1:6">
      <c r="A127" s="51" t="s">
        <v>276</v>
      </c>
      <c r="B127" s="52" t="s">
        <v>277</v>
      </c>
      <c r="C127" s="30">
        <v>0</v>
      </c>
      <c r="D127" s="30">
        <v>37.8297</v>
      </c>
      <c r="E127" s="30">
        <v>37.8297</v>
      </c>
      <c r="F127" s="18">
        <v>100</v>
      </c>
    </row>
    <row r="128" ht="19.9" customHeight="1" spans="1:6">
      <c r="A128" s="32" t="s">
        <v>278</v>
      </c>
      <c r="B128" s="33" t="s">
        <v>279</v>
      </c>
      <c r="C128" s="34">
        <v>0</v>
      </c>
      <c r="D128" s="34">
        <v>37.8297</v>
      </c>
      <c r="E128" s="34">
        <v>37.8297</v>
      </c>
      <c r="F128" s="18">
        <v>100</v>
      </c>
    </row>
    <row r="129" ht="19.9" customHeight="1" spans="1:6">
      <c r="A129" s="51" t="s">
        <v>280</v>
      </c>
      <c r="B129" s="52" t="s">
        <v>281</v>
      </c>
      <c r="C129" s="30">
        <v>17507.58</v>
      </c>
      <c r="D129" s="30">
        <v>17616.657785</v>
      </c>
      <c r="E129" s="30">
        <v>17616.657785</v>
      </c>
      <c r="F129" s="18">
        <v>100</v>
      </c>
    </row>
    <row r="130" ht="19.9" customHeight="1" spans="1:6">
      <c r="A130" s="51" t="s">
        <v>282</v>
      </c>
      <c r="B130" s="52" t="s">
        <v>283</v>
      </c>
      <c r="C130" s="30">
        <v>17507.58</v>
      </c>
      <c r="D130" s="30">
        <v>17616.657785</v>
      </c>
      <c r="E130" s="30">
        <v>17616.657785</v>
      </c>
      <c r="F130" s="18">
        <v>100</v>
      </c>
    </row>
    <row r="131" ht="19.9" customHeight="1" spans="1:6">
      <c r="A131" s="32" t="s">
        <v>284</v>
      </c>
      <c r="B131" s="33" t="s">
        <v>285</v>
      </c>
      <c r="C131" s="34">
        <v>17507.58</v>
      </c>
      <c r="D131" s="34">
        <v>17616.657785</v>
      </c>
      <c r="E131" s="34">
        <v>17616.657785</v>
      </c>
      <c r="F131" s="18">
        <v>100</v>
      </c>
    </row>
    <row r="132" ht="19.9" customHeight="1" spans="1:6">
      <c r="A132" s="51" t="s">
        <v>286</v>
      </c>
      <c r="B132" s="52" t="s">
        <v>287</v>
      </c>
      <c r="C132" s="30">
        <v>3493.24</v>
      </c>
      <c r="D132" s="30">
        <v>3540.3426</v>
      </c>
      <c r="E132" s="30">
        <v>3540.3426</v>
      </c>
      <c r="F132" s="18">
        <v>100</v>
      </c>
    </row>
    <row r="133" ht="19.9" customHeight="1" spans="1:6">
      <c r="A133" s="51" t="s">
        <v>288</v>
      </c>
      <c r="B133" s="52" t="s">
        <v>289</v>
      </c>
      <c r="C133" s="30">
        <v>3493.24</v>
      </c>
      <c r="D133" s="30">
        <v>3537.96625</v>
      </c>
      <c r="E133" s="30">
        <v>3537.96625</v>
      </c>
      <c r="F133" s="18">
        <v>100</v>
      </c>
    </row>
    <row r="134" ht="19.9" customHeight="1" spans="1:6">
      <c r="A134" s="32" t="s">
        <v>290</v>
      </c>
      <c r="B134" s="33" t="s">
        <v>291</v>
      </c>
      <c r="C134" s="34">
        <v>3493.24</v>
      </c>
      <c r="D134" s="34">
        <v>3537.96625</v>
      </c>
      <c r="E134" s="34">
        <v>3537.96625</v>
      </c>
      <c r="F134" s="18">
        <v>100</v>
      </c>
    </row>
    <row r="135" ht="19.9" customHeight="1" spans="1:6">
      <c r="A135" s="51" t="s">
        <v>292</v>
      </c>
      <c r="B135" s="52" t="s">
        <v>293</v>
      </c>
      <c r="C135" s="30">
        <v>0</v>
      </c>
      <c r="D135" s="30">
        <v>2.37635</v>
      </c>
      <c r="E135" s="30">
        <v>2.37635</v>
      </c>
      <c r="F135" s="18">
        <v>100</v>
      </c>
    </row>
    <row r="136" ht="19.9" customHeight="1" spans="1:6">
      <c r="A136" s="32" t="s">
        <v>294</v>
      </c>
      <c r="B136" s="33" t="s">
        <v>293</v>
      </c>
      <c r="C136" s="34">
        <v>0</v>
      </c>
      <c r="D136" s="34">
        <v>2.37635</v>
      </c>
      <c r="E136" s="34">
        <v>2.37635</v>
      </c>
      <c r="F136" s="18">
        <v>100</v>
      </c>
    </row>
    <row r="137" ht="19.9" customHeight="1" spans="1:6">
      <c r="A137" s="51" t="s">
        <v>295</v>
      </c>
      <c r="B137" s="52" t="s">
        <v>296</v>
      </c>
      <c r="C137" s="30">
        <v>50</v>
      </c>
      <c r="D137" s="30">
        <v>50</v>
      </c>
      <c r="E137" s="30">
        <v>50</v>
      </c>
      <c r="F137" s="18">
        <v>100</v>
      </c>
    </row>
    <row r="138" ht="19.9" customHeight="1" spans="1:6">
      <c r="A138" s="51" t="s">
        <v>297</v>
      </c>
      <c r="B138" s="52" t="s">
        <v>298</v>
      </c>
      <c r="C138" s="30">
        <v>50</v>
      </c>
      <c r="D138" s="30">
        <v>50</v>
      </c>
      <c r="E138" s="30">
        <v>50</v>
      </c>
      <c r="F138" s="18">
        <v>100</v>
      </c>
    </row>
    <row r="139" ht="19.9" customHeight="1" spans="1:6">
      <c r="A139" s="32" t="s">
        <v>297</v>
      </c>
      <c r="B139" s="33" t="s">
        <v>298</v>
      </c>
      <c r="C139" s="34">
        <v>50</v>
      </c>
      <c r="D139" s="34">
        <v>50</v>
      </c>
      <c r="E139" s="34">
        <v>50</v>
      </c>
      <c r="F139" s="18">
        <v>100</v>
      </c>
    </row>
    <row r="140" ht="19.9" customHeight="1" spans="1:6">
      <c r="A140" s="51" t="s">
        <v>299</v>
      </c>
      <c r="B140" s="52" t="s">
        <v>300</v>
      </c>
      <c r="C140" s="30">
        <v>546.78</v>
      </c>
      <c r="D140" s="30">
        <v>529.5456</v>
      </c>
      <c r="E140" s="30">
        <v>529.5456</v>
      </c>
      <c r="F140" s="18">
        <v>100</v>
      </c>
    </row>
    <row r="141" ht="19.9" customHeight="1" spans="1:6">
      <c r="A141" s="51" t="s">
        <v>301</v>
      </c>
      <c r="B141" s="52" t="s">
        <v>302</v>
      </c>
      <c r="C141" s="30">
        <v>546.78</v>
      </c>
      <c r="D141" s="30">
        <v>529.5456</v>
      </c>
      <c r="E141" s="30">
        <v>529.5456</v>
      </c>
      <c r="F141" s="18">
        <v>100</v>
      </c>
    </row>
    <row r="142" ht="19.9" customHeight="1" spans="1:6">
      <c r="A142" s="32" t="s">
        <v>303</v>
      </c>
      <c r="B142" s="33" t="s">
        <v>304</v>
      </c>
      <c r="C142" s="34">
        <v>328.34</v>
      </c>
      <c r="D142" s="34">
        <v>311.3756</v>
      </c>
      <c r="E142" s="34">
        <v>311.3756</v>
      </c>
      <c r="F142" s="18">
        <v>100</v>
      </c>
    </row>
    <row r="143" ht="19.9" customHeight="1" spans="1:6">
      <c r="A143" s="32" t="s">
        <v>305</v>
      </c>
      <c r="B143" s="33" t="s">
        <v>306</v>
      </c>
      <c r="C143" s="34">
        <v>218.44</v>
      </c>
      <c r="D143" s="34">
        <v>218.17</v>
      </c>
      <c r="E143" s="34">
        <v>218.17</v>
      </c>
      <c r="F143" s="18">
        <v>100</v>
      </c>
    </row>
    <row r="144" ht="19.9" customHeight="1" spans="1:6">
      <c r="A144" s="17"/>
      <c r="B144" s="12"/>
      <c r="C144" s="18"/>
      <c r="D144" s="18"/>
      <c r="E144" s="18"/>
      <c r="F144" s="18"/>
    </row>
    <row r="145" ht="19.9" customHeight="1" spans="1:6">
      <c r="A145" s="17"/>
      <c r="B145" s="62" t="s">
        <v>307</v>
      </c>
      <c r="C145" s="30">
        <v>43758.8</v>
      </c>
      <c r="D145" s="30">
        <v>41162.748983</v>
      </c>
      <c r="E145" s="30">
        <v>41162.748983</v>
      </c>
      <c r="F145" s="18">
        <v>100</v>
      </c>
    </row>
    <row r="146" ht="19.9" customHeight="1" spans="1:6">
      <c r="A146" s="17"/>
      <c r="B146" s="62" t="s">
        <v>308</v>
      </c>
      <c r="C146" s="18">
        <v>0</v>
      </c>
      <c r="D146" s="18">
        <v>0</v>
      </c>
      <c r="E146" s="18">
        <v>0</v>
      </c>
      <c r="F146" s="18">
        <v>100</v>
      </c>
    </row>
    <row r="147" ht="19.9" customHeight="1" spans="1:6">
      <c r="A147" s="17"/>
      <c r="B147" s="62" t="s">
        <v>309</v>
      </c>
      <c r="C147" s="18">
        <v>0</v>
      </c>
      <c r="D147" s="18">
        <v>4519.549872</v>
      </c>
      <c r="E147" s="18">
        <v>4519.55</v>
      </c>
      <c r="F147" s="18">
        <v>100</v>
      </c>
    </row>
    <row r="148" ht="19.9" customHeight="1" spans="1:6">
      <c r="A148" s="17"/>
      <c r="B148" s="62" t="s">
        <v>310</v>
      </c>
      <c r="C148" s="18">
        <v>0</v>
      </c>
      <c r="D148" s="18">
        <v>733.098374</v>
      </c>
      <c r="E148" s="18">
        <v>733.1</v>
      </c>
      <c r="F148" s="18">
        <v>100</v>
      </c>
    </row>
    <row r="149" ht="19.9" customHeight="1" spans="1:6">
      <c r="A149" s="17"/>
      <c r="B149" s="62" t="s">
        <v>311</v>
      </c>
      <c r="C149" s="18">
        <v>0</v>
      </c>
      <c r="D149" s="18">
        <v>491.4</v>
      </c>
      <c r="E149" s="18">
        <v>491.4</v>
      </c>
      <c r="F149" s="18">
        <v>100</v>
      </c>
    </row>
    <row r="150" ht="19.9" customHeight="1" spans="1:6">
      <c r="A150" s="17"/>
      <c r="B150" s="62" t="s">
        <v>39</v>
      </c>
      <c r="C150" s="30">
        <f>C145+C146+C147+C148+C149</f>
        <v>43758.8</v>
      </c>
      <c r="D150" s="30">
        <f t="shared" ref="D150:E150" si="0">D145+D146+D147+D148+D149</f>
        <v>46906.797229</v>
      </c>
      <c r="E150" s="30">
        <f t="shared" si="0"/>
        <v>46906.798983</v>
      </c>
      <c r="F150" s="18">
        <v>100</v>
      </c>
    </row>
  </sheetData>
  <mergeCells count="1">
    <mergeCell ref="A1:F1"/>
  </mergeCells>
  <pageMargins left="0.748031496062992" right="0.748031496062992" top="0.275590551181102" bottom="0.275590551181102" header="0" footer="0"/>
  <pageSetup paperSize="9" scale="64"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1"/>
  <sheetViews>
    <sheetView topLeftCell="A14" workbookViewId="0">
      <selection activeCell="D39" sqref="D39"/>
    </sheetView>
  </sheetViews>
  <sheetFormatPr defaultColWidth="10" defaultRowHeight="13.5" outlineLevelCol="5"/>
  <cols>
    <col min="1" max="1" width="40.125" customWidth="1"/>
    <col min="2" max="5" width="19.5" customWidth="1"/>
    <col min="6" max="6" width="64.625" customWidth="1"/>
    <col min="7" max="7" width="9.75" customWidth="1"/>
  </cols>
  <sheetData>
    <row r="1" ht="36.95" customHeight="1" spans="1:5">
      <c r="A1" s="1" t="s">
        <v>4</v>
      </c>
      <c r="B1" s="1"/>
      <c r="C1" s="1"/>
      <c r="D1" s="1"/>
      <c r="E1" s="1"/>
    </row>
    <row r="2" ht="19.9" customHeight="1" spans="1:5">
      <c r="A2" s="6"/>
      <c r="B2" s="6"/>
      <c r="C2" s="6"/>
      <c r="D2" s="7"/>
      <c r="E2" s="7" t="s">
        <v>28</v>
      </c>
    </row>
    <row r="3" ht="33.2" customHeight="1" spans="1:6">
      <c r="A3" s="8" t="s">
        <v>41</v>
      </c>
      <c r="B3" s="8" t="s">
        <v>30</v>
      </c>
      <c r="C3" s="8" t="s">
        <v>31</v>
      </c>
      <c r="D3" s="8" t="s">
        <v>32</v>
      </c>
      <c r="E3" s="8" t="s">
        <v>33</v>
      </c>
      <c r="F3" s="8" t="s">
        <v>312</v>
      </c>
    </row>
    <row r="4" ht="25.7" customHeight="1" spans="1:6">
      <c r="A4" s="28" t="s">
        <v>313</v>
      </c>
      <c r="B4" s="44">
        <f>B5+B6+B7+B8</f>
        <v>2059.24</v>
      </c>
      <c r="C4" s="44">
        <f>C5+C6+C7+C8</f>
        <v>1908.726932</v>
      </c>
      <c r="D4" s="44">
        <f>D5+D6+D7+D8</f>
        <v>1908.726932</v>
      </c>
      <c r="E4" s="26">
        <v>100</v>
      </c>
      <c r="F4" s="50" t="s">
        <v>314</v>
      </c>
    </row>
    <row r="5" ht="25.7" customHeight="1" spans="1:6">
      <c r="A5" s="22" t="s">
        <v>315</v>
      </c>
      <c r="B5" s="18">
        <v>1511.95</v>
      </c>
      <c r="C5" s="18">
        <v>1324.219473</v>
      </c>
      <c r="D5" s="18">
        <v>1324.219473</v>
      </c>
      <c r="E5" s="26">
        <v>100</v>
      </c>
      <c r="F5" s="50" t="s">
        <v>316</v>
      </c>
    </row>
    <row r="6" ht="25.7" customHeight="1" spans="1:6">
      <c r="A6" s="22" t="s">
        <v>317</v>
      </c>
      <c r="B6" s="18">
        <v>211.47</v>
      </c>
      <c r="C6" s="18">
        <v>254.768059</v>
      </c>
      <c r="D6" s="18">
        <v>254.768059</v>
      </c>
      <c r="E6" s="26">
        <v>100</v>
      </c>
      <c r="F6" s="50" t="s">
        <v>318</v>
      </c>
    </row>
    <row r="7" ht="25.7" customHeight="1" spans="1:6">
      <c r="A7" s="22" t="s">
        <v>319</v>
      </c>
      <c r="B7" s="18">
        <v>207</v>
      </c>
      <c r="C7" s="18">
        <v>196.2344</v>
      </c>
      <c r="D7" s="18">
        <v>196.2344</v>
      </c>
      <c r="E7" s="26">
        <v>100</v>
      </c>
      <c r="F7" s="50" t="s">
        <v>320</v>
      </c>
    </row>
    <row r="8" ht="25.7" customHeight="1" spans="1:6">
      <c r="A8" s="22" t="s">
        <v>321</v>
      </c>
      <c r="B8" s="18">
        <v>128.82</v>
      </c>
      <c r="C8" s="18">
        <v>133.505</v>
      </c>
      <c r="D8" s="18">
        <v>133.505</v>
      </c>
      <c r="E8" s="26">
        <v>100</v>
      </c>
      <c r="F8" s="50" t="s">
        <v>322</v>
      </c>
    </row>
    <row r="9" ht="25.7" customHeight="1" spans="1:6">
      <c r="A9" s="28" t="s">
        <v>323</v>
      </c>
      <c r="B9" s="44">
        <f>SUM(B10:B19)</f>
        <v>305.7</v>
      </c>
      <c r="C9" s="44">
        <f>SUM(C10:C19)</f>
        <v>201.703293</v>
      </c>
      <c r="D9" s="44">
        <f>SUM(D10:D19)</f>
        <v>201.703293</v>
      </c>
      <c r="E9" s="26">
        <v>100</v>
      </c>
      <c r="F9" s="50" t="s">
        <v>324</v>
      </c>
    </row>
    <row r="10" ht="25.7" customHeight="1" spans="1:6">
      <c r="A10" s="22" t="s">
        <v>325</v>
      </c>
      <c r="B10" s="18">
        <v>196.55</v>
      </c>
      <c r="C10" s="18">
        <v>161.148608</v>
      </c>
      <c r="D10" s="18">
        <v>161.148608</v>
      </c>
      <c r="E10" s="26">
        <v>100</v>
      </c>
      <c r="F10" s="50" t="s">
        <v>326</v>
      </c>
    </row>
    <row r="11" ht="25.7" customHeight="1" spans="1:6">
      <c r="A11" s="22" t="s">
        <v>327</v>
      </c>
      <c r="B11" s="18">
        <v>5</v>
      </c>
      <c r="C11" s="18">
        <v>0</v>
      </c>
      <c r="D11" s="18">
        <v>0</v>
      </c>
      <c r="E11" s="26">
        <v>100</v>
      </c>
      <c r="F11" s="50" t="s">
        <v>328</v>
      </c>
    </row>
    <row r="12" ht="25.7" customHeight="1" spans="1:6">
      <c r="A12" s="22" t="s">
        <v>329</v>
      </c>
      <c r="B12" s="18">
        <v>5</v>
      </c>
      <c r="C12" s="18">
        <v>0</v>
      </c>
      <c r="D12" s="18">
        <v>0</v>
      </c>
      <c r="E12" s="26">
        <v>100</v>
      </c>
      <c r="F12" s="50" t="s">
        <v>330</v>
      </c>
    </row>
    <row r="13" ht="25.7" customHeight="1" spans="1:6">
      <c r="A13" s="22" t="s">
        <v>331</v>
      </c>
      <c r="B13" s="18">
        <v>7.4</v>
      </c>
      <c r="C13" s="18">
        <v>3.59535</v>
      </c>
      <c r="D13" s="18">
        <v>3.59535</v>
      </c>
      <c r="E13" s="26">
        <v>100</v>
      </c>
      <c r="F13" s="50" t="s">
        <v>332</v>
      </c>
    </row>
    <row r="14" ht="25.7" customHeight="1" spans="1:6">
      <c r="A14" s="22" t="s">
        <v>333</v>
      </c>
      <c r="B14" s="18">
        <v>33.75</v>
      </c>
      <c r="C14" s="18">
        <v>14.205</v>
      </c>
      <c r="D14" s="18">
        <v>14.205</v>
      </c>
      <c r="E14" s="26">
        <v>100</v>
      </c>
      <c r="F14" s="50" t="s">
        <v>334</v>
      </c>
    </row>
    <row r="15" ht="25.7" customHeight="1" spans="1:6">
      <c r="A15" s="22" t="s">
        <v>335</v>
      </c>
      <c r="B15" s="18">
        <v>15</v>
      </c>
      <c r="C15" s="18">
        <v>8.9535</v>
      </c>
      <c r="D15" s="18">
        <v>8.9535</v>
      </c>
      <c r="E15" s="26">
        <v>100</v>
      </c>
      <c r="F15" s="50" t="s">
        <v>336</v>
      </c>
    </row>
    <row r="16" ht="25.7" customHeight="1" spans="1:6">
      <c r="A16" s="22" t="s">
        <v>337</v>
      </c>
      <c r="B16" s="18">
        <v>10</v>
      </c>
      <c r="C16" s="18">
        <v>0</v>
      </c>
      <c r="D16" s="18">
        <v>0</v>
      </c>
      <c r="E16" s="26">
        <v>100</v>
      </c>
      <c r="F16" s="50" t="s">
        <v>338</v>
      </c>
    </row>
    <row r="17" ht="25.7" customHeight="1" spans="1:6">
      <c r="A17" s="22" t="s">
        <v>339</v>
      </c>
      <c r="B17" s="18">
        <v>14</v>
      </c>
      <c r="C17" s="18">
        <v>5.64386</v>
      </c>
      <c r="D17" s="18">
        <v>5.64386</v>
      </c>
      <c r="E17" s="26">
        <v>100</v>
      </c>
      <c r="F17" s="50" t="s">
        <v>340</v>
      </c>
    </row>
    <row r="18" ht="25.7" customHeight="1" spans="1:6">
      <c r="A18" s="22" t="s">
        <v>341</v>
      </c>
      <c r="B18" s="18">
        <v>19</v>
      </c>
      <c r="C18" s="18">
        <v>8.156975</v>
      </c>
      <c r="D18" s="18">
        <v>8.156975</v>
      </c>
      <c r="E18" s="26">
        <v>100</v>
      </c>
      <c r="F18" s="50" t="s">
        <v>342</v>
      </c>
    </row>
    <row r="19" ht="25.7" customHeight="1" spans="1:6">
      <c r="A19" s="22" t="s">
        <v>343</v>
      </c>
      <c r="B19" s="18">
        <v>0</v>
      </c>
      <c r="C19" s="18">
        <v>0</v>
      </c>
      <c r="D19" s="18">
        <v>0</v>
      </c>
      <c r="E19" s="26">
        <v>100</v>
      </c>
      <c r="F19" s="50" t="s">
        <v>344</v>
      </c>
    </row>
    <row r="20" ht="25.7" customHeight="1" spans="1:6">
      <c r="A20" s="28" t="s">
        <v>345</v>
      </c>
      <c r="B20" s="44">
        <v>13</v>
      </c>
      <c r="C20" s="44">
        <v>4.9297</v>
      </c>
      <c r="D20" s="44">
        <v>4.9297</v>
      </c>
      <c r="E20" s="26">
        <v>100</v>
      </c>
      <c r="F20" s="50" t="s">
        <v>346</v>
      </c>
    </row>
    <row r="21" ht="25.7" customHeight="1" spans="1:6">
      <c r="A21" s="22" t="s">
        <v>347</v>
      </c>
      <c r="B21" s="18">
        <v>13</v>
      </c>
      <c r="C21" s="18">
        <v>4.9297</v>
      </c>
      <c r="D21" s="18">
        <v>4.9297</v>
      </c>
      <c r="E21" s="26">
        <v>100</v>
      </c>
      <c r="F21" s="50" t="s">
        <v>348</v>
      </c>
    </row>
    <row r="22" ht="25.7" customHeight="1" spans="1:6">
      <c r="A22" s="22" t="s">
        <v>349</v>
      </c>
      <c r="B22" s="18">
        <v>0</v>
      </c>
      <c r="C22" s="18">
        <v>0</v>
      </c>
      <c r="D22" s="18">
        <v>0</v>
      </c>
      <c r="E22" s="26">
        <v>100</v>
      </c>
      <c r="F22" s="50" t="s">
        <v>350</v>
      </c>
    </row>
    <row r="23" ht="25.7" customHeight="1" spans="1:6">
      <c r="A23" s="28" t="s">
        <v>351</v>
      </c>
      <c r="B23" s="44">
        <f>B24+B25</f>
        <v>2609.76</v>
      </c>
      <c r="C23" s="44">
        <f t="shared" ref="C23:D23" si="0">C24+C25</f>
        <v>2553.859362</v>
      </c>
      <c r="D23" s="44">
        <f t="shared" si="0"/>
        <v>2553.859362</v>
      </c>
      <c r="E23" s="50"/>
      <c r="F23" s="50" t="s">
        <v>352</v>
      </c>
    </row>
    <row r="24" ht="25.7" customHeight="1" spans="1:6">
      <c r="A24" s="22" t="s">
        <v>353</v>
      </c>
      <c r="B24" s="18">
        <v>2428.46</v>
      </c>
      <c r="C24" s="18">
        <v>2403.493968</v>
      </c>
      <c r="D24" s="18">
        <v>2403.493968</v>
      </c>
      <c r="E24" s="26">
        <v>100</v>
      </c>
      <c r="F24" s="50" t="s">
        <v>354</v>
      </c>
    </row>
    <row r="25" ht="25.7" customHeight="1" spans="1:6">
      <c r="A25" s="22" t="s">
        <v>355</v>
      </c>
      <c r="B25" s="18">
        <v>181.3</v>
      </c>
      <c r="C25" s="18">
        <v>150.365394</v>
      </c>
      <c r="D25" s="18">
        <v>150.365394</v>
      </c>
      <c r="E25" s="26">
        <v>100</v>
      </c>
      <c r="F25" s="50" t="s">
        <v>356</v>
      </c>
    </row>
    <row r="26" ht="25.7" customHeight="1" spans="1:6">
      <c r="A26" s="28" t="s">
        <v>357</v>
      </c>
      <c r="B26" s="44">
        <v>0</v>
      </c>
      <c r="C26" s="44">
        <v>0</v>
      </c>
      <c r="D26" s="44">
        <v>0</v>
      </c>
      <c r="E26" s="26">
        <v>100</v>
      </c>
      <c r="F26" s="50" t="s">
        <v>358</v>
      </c>
    </row>
    <row r="27" ht="25.7" customHeight="1" spans="1:6">
      <c r="A27" s="22" t="s">
        <v>359</v>
      </c>
      <c r="B27" s="18">
        <v>0</v>
      </c>
      <c r="C27" s="18">
        <v>0</v>
      </c>
      <c r="D27" s="18">
        <v>0</v>
      </c>
      <c r="E27" s="26">
        <v>100</v>
      </c>
      <c r="F27" s="50" t="s">
        <v>360</v>
      </c>
    </row>
    <row r="28" ht="25.7" customHeight="1" spans="1:6">
      <c r="A28" s="28" t="s">
        <v>361</v>
      </c>
      <c r="B28" s="44">
        <v>12.3</v>
      </c>
      <c r="C28" s="44">
        <v>6.238</v>
      </c>
      <c r="D28" s="44">
        <v>6.238</v>
      </c>
      <c r="E28" s="26">
        <v>100</v>
      </c>
      <c r="F28" s="50" t="s">
        <v>362</v>
      </c>
    </row>
    <row r="29" ht="25.7" customHeight="1" spans="1:6">
      <c r="A29" s="22" t="s">
        <v>363</v>
      </c>
      <c r="B29" s="18">
        <v>11.3</v>
      </c>
      <c r="C29" s="18">
        <v>5.29</v>
      </c>
      <c r="D29" s="18">
        <v>5.29</v>
      </c>
      <c r="E29" s="26">
        <v>100</v>
      </c>
      <c r="F29" s="50" t="s">
        <v>364</v>
      </c>
    </row>
    <row r="30" ht="25.7" customHeight="1" spans="1:6">
      <c r="A30" s="28" t="s">
        <v>365</v>
      </c>
      <c r="B30" s="44">
        <f>B4+B9+B20+B23+B28</f>
        <v>5000</v>
      </c>
      <c r="C30" s="44">
        <f t="shared" ref="C30:D30" si="1">C4+C9+C20+C23+C28</f>
        <v>4675.457287</v>
      </c>
      <c r="D30" s="44">
        <f t="shared" si="1"/>
        <v>4675.457287</v>
      </c>
      <c r="E30" s="26">
        <v>100</v>
      </c>
      <c r="F30" s="50"/>
    </row>
    <row r="31" ht="31.35" customHeight="1" spans="1:6">
      <c r="A31" s="21" t="s">
        <v>366</v>
      </c>
      <c r="B31" s="21"/>
      <c r="C31" s="21"/>
      <c r="D31" s="21"/>
      <c r="E31" s="21"/>
      <c r="F31" s="21"/>
    </row>
  </sheetData>
  <mergeCells count="2">
    <mergeCell ref="A1:E1"/>
    <mergeCell ref="A31:F31"/>
  </mergeCells>
  <pageMargins left="0.748031496062992" right="0.748031496062992" top="0.275590551181102" bottom="0.275590551181102" header="0" footer="0"/>
  <pageSetup paperSize="9" scale="72"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D4" sqref="D4:D9"/>
    </sheetView>
  </sheetViews>
  <sheetFormatPr defaultColWidth="10" defaultRowHeight="13.5" outlineLevelCol="4"/>
  <cols>
    <col min="1" max="1" width="40.125" customWidth="1"/>
    <col min="2" max="5" width="19.5" customWidth="1"/>
    <col min="6" max="6" width="9.75" customWidth="1"/>
  </cols>
  <sheetData>
    <row r="1" ht="36.95" customHeight="1" spans="1:5">
      <c r="A1" s="1" t="s">
        <v>5</v>
      </c>
      <c r="B1" s="1"/>
      <c r="C1" s="1"/>
      <c r="D1" s="1"/>
      <c r="E1" s="1"/>
    </row>
    <row r="2" ht="19.9" customHeight="1" spans="1:5">
      <c r="A2" s="6"/>
      <c r="B2" s="6"/>
      <c r="C2" s="6"/>
      <c r="D2" s="7"/>
      <c r="E2" s="7" t="s">
        <v>28</v>
      </c>
    </row>
    <row r="3" ht="33.2" customHeight="1" spans="1:5">
      <c r="A3" s="8" t="s">
        <v>367</v>
      </c>
      <c r="B3" s="8" t="s">
        <v>30</v>
      </c>
      <c r="C3" s="8" t="s">
        <v>31</v>
      </c>
      <c r="D3" s="8" t="s">
        <v>32</v>
      </c>
      <c r="E3" s="8" t="s">
        <v>33</v>
      </c>
    </row>
    <row r="4" ht="25.7" customHeight="1" spans="1:5">
      <c r="A4" s="22" t="s">
        <v>368</v>
      </c>
      <c r="B4" s="18">
        <v>0</v>
      </c>
      <c r="C4" s="18">
        <v>1638.38525</v>
      </c>
      <c r="D4" s="18">
        <v>1638.38525</v>
      </c>
      <c r="E4" s="26">
        <v>100</v>
      </c>
    </row>
    <row r="5" ht="25.7" customHeight="1" spans="1:5">
      <c r="A5" s="22" t="s">
        <v>369</v>
      </c>
      <c r="B5" s="18">
        <v>92.9166</v>
      </c>
      <c r="C5" s="18">
        <v>92.9166</v>
      </c>
      <c r="D5" s="26">
        <v>92.9166</v>
      </c>
      <c r="E5" s="26">
        <v>100</v>
      </c>
    </row>
    <row r="6" ht="25.7" customHeight="1" spans="1:5">
      <c r="A6" s="22"/>
      <c r="B6" s="18"/>
      <c r="C6" s="18"/>
      <c r="D6" s="26"/>
      <c r="E6" s="26"/>
    </row>
    <row r="7" ht="25.7" customHeight="1" spans="1:5">
      <c r="A7" s="22"/>
      <c r="B7" s="18"/>
      <c r="C7" s="18"/>
      <c r="D7" s="26"/>
      <c r="E7" s="26"/>
    </row>
    <row r="8" ht="25.7" customHeight="1" spans="1:5">
      <c r="A8" s="22"/>
      <c r="B8" s="18"/>
      <c r="C8" s="18"/>
      <c r="D8" s="26"/>
      <c r="E8" s="26"/>
    </row>
    <row r="9" ht="25.7" customHeight="1" spans="1:5">
      <c r="A9" s="28" t="s">
        <v>370</v>
      </c>
      <c r="B9" s="18">
        <f>B4+B5</f>
        <v>92.9166</v>
      </c>
      <c r="C9" s="18">
        <f>C4+C5</f>
        <v>1731.30185</v>
      </c>
      <c r="D9" s="64">
        <f>SUM(D4:D5)</f>
        <v>1731.30185</v>
      </c>
      <c r="E9" s="26">
        <v>100</v>
      </c>
    </row>
  </sheetData>
  <mergeCells count="1">
    <mergeCell ref="A1:E1"/>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workbookViewId="0">
      <selection activeCell="E27" sqref="E27"/>
    </sheetView>
  </sheetViews>
  <sheetFormatPr defaultColWidth="10" defaultRowHeight="13.5" outlineLevelCol="5"/>
  <cols>
    <col min="1" max="1" width="12.375" customWidth="1"/>
    <col min="2" max="2" width="46.875" customWidth="1"/>
    <col min="3" max="6" width="19.5" customWidth="1"/>
    <col min="7" max="7" width="9.75" customWidth="1"/>
  </cols>
  <sheetData>
    <row r="1" ht="36.95" customHeight="1" spans="1:6">
      <c r="A1" s="1" t="s">
        <v>6</v>
      </c>
      <c r="B1" s="1"/>
      <c r="C1" s="1"/>
      <c r="D1" s="1"/>
      <c r="E1" s="1"/>
      <c r="F1" s="1"/>
    </row>
    <row r="2" ht="19.9" customHeight="1" spans="1:6">
      <c r="A2" s="3"/>
      <c r="B2" s="3"/>
      <c r="C2" s="6"/>
      <c r="D2" s="7"/>
      <c r="F2" s="7" t="s">
        <v>28</v>
      </c>
    </row>
    <row r="3" ht="33.2" customHeight="1" spans="1:6">
      <c r="A3" s="8" t="s">
        <v>40</v>
      </c>
      <c r="B3" s="8" t="s">
        <v>371</v>
      </c>
      <c r="C3" s="8" t="s">
        <v>30</v>
      </c>
      <c r="D3" s="8" t="s">
        <v>31</v>
      </c>
      <c r="E3" s="8" t="s">
        <v>32</v>
      </c>
      <c r="F3" s="8" t="s">
        <v>33</v>
      </c>
    </row>
    <row r="4" ht="19.9" customHeight="1" spans="1:6">
      <c r="A4" s="51" t="s">
        <v>223</v>
      </c>
      <c r="B4" s="52" t="s">
        <v>224</v>
      </c>
      <c r="C4" s="30">
        <v>92.9166</v>
      </c>
      <c r="D4" s="30">
        <v>1595.73405</v>
      </c>
      <c r="E4" s="30">
        <v>1595.73405</v>
      </c>
      <c r="F4" s="63">
        <v>100</v>
      </c>
    </row>
    <row r="5" ht="19.9" customHeight="1" spans="1:6">
      <c r="A5" s="51" t="s">
        <v>372</v>
      </c>
      <c r="B5" s="52" t="s">
        <v>373</v>
      </c>
      <c r="C5" s="30">
        <v>90.9166</v>
      </c>
      <c r="D5" s="30">
        <v>1595.73405</v>
      </c>
      <c r="E5" s="30">
        <v>1595.73405</v>
      </c>
      <c r="F5" s="63">
        <v>100</v>
      </c>
    </row>
    <row r="6" ht="19.9" customHeight="1" spans="1:6">
      <c r="A6" s="32" t="s">
        <v>374</v>
      </c>
      <c r="B6" s="33" t="s">
        <v>375</v>
      </c>
      <c r="C6" s="34">
        <v>0</v>
      </c>
      <c r="D6" s="34">
        <v>541.6693</v>
      </c>
      <c r="E6" s="34">
        <v>541.6693</v>
      </c>
      <c r="F6" s="63">
        <v>100</v>
      </c>
    </row>
    <row r="7" ht="19.9" customHeight="1" spans="1:6">
      <c r="A7" s="32" t="s">
        <v>376</v>
      </c>
      <c r="B7" s="33" t="s">
        <v>377</v>
      </c>
      <c r="C7" s="34">
        <v>0</v>
      </c>
      <c r="D7" s="34">
        <v>716.7374</v>
      </c>
      <c r="E7" s="34">
        <v>716.7374</v>
      </c>
      <c r="F7" s="63">
        <v>100</v>
      </c>
    </row>
    <row r="8" ht="19.9" customHeight="1" spans="1:6">
      <c r="A8" s="32" t="s">
        <v>378</v>
      </c>
      <c r="B8" s="33" t="s">
        <v>379</v>
      </c>
      <c r="C8" s="34">
        <v>90.3225</v>
      </c>
      <c r="D8" s="34">
        <v>337.12355</v>
      </c>
      <c r="E8" s="34">
        <v>337.12355</v>
      </c>
      <c r="F8" s="63">
        <v>100</v>
      </c>
    </row>
    <row r="9" ht="19.9" customHeight="1" spans="1:6">
      <c r="A9" s="32" t="s">
        <v>380</v>
      </c>
      <c r="B9" s="33" t="s">
        <v>381</v>
      </c>
      <c r="C9" s="34">
        <v>0.5941</v>
      </c>
      <c r="D9" s="34">
        <v>0.2038</v>
      </c>
      <c r="E9" s="34">
        <v>0.2038</v>
      </c>
      <c r="F9" s="63">
        <v>100</v>
      </c>
    </row>
    <row r="10" ht="19.9" customHeight="1" spans="1:6">
      <c r="A10" s="51" t="s">
        <v>382</v>
      </c>
      <c r="B10" s="52" t="s">
        <v>383</v>
      </c>
      <c r="C10" s="30">
        <v>2</v>
      </c>
      <c r="D10" s="30">
        <v>1.2275</v>
      </c>
      <c r="E10" s="30">
        <v>1.2275</v>
      </c>
      <c r="F10" s="63">
        <v>100</v>
      </c>
    </row>
    <row r="11" ht="19.9" customHeight="1" spans="1:6">
      <c r="A11" s="51" t="s">
        <v>384</v>
      </c>
      <c r="B11" s="52" t="s">
        <v>385</v>
      </c>
      <c r="C11" s="30">
        <v>2</v>
      </c>
      <c r="D11" s="30">
        <v>1.2275</v>
      </c>
      <c r="E11" s="30">
        <v>1.2275</v>
      </c>
      <c r="F11" s="63">
        <v>100</v>
      </c>
    </row>
    <row r="12" ht="19.9" customHeight="1" spans="1:6">
      <c r="A12" s="32" t="s">
        <v>386</v>
      </c>
      <c r="B12" s="33" t="s">
        <v>387</v>
      </c>
      <c r="C12" s="34">
        <v>2</v>
      </c>
      <c r="D12" s="34">
        <v>1.2275</v>
      </c>
      <c r="E12" s="34">
        <v>1.2275</v>
      </c>
      <c r="F12" s="63">
        <v>100</v>
      </c>
    </row>
    <row r="13" ht="19.9" customHeight="1" spans="1:6">
      <c r="A13" s="17"/>
      <c r="B13" s="12"/>
      <c r="C13" s="18"/>
      <c r="D13" s="18"/>
      <c r="E13" s="18"/>
      <c r="F13" s="18"/>
    </row>
    <row r="14" ht="19.9" customHeight="1" spans="1:6">
      <c r="A14" s="17"/>
      <c r="B14" s="62" t="s">
        <v>308</v>
      </c>
      <c r="C14" s="18">
        <v>0</v>
      </c>
      <c r="D14" s="18">
        <v>0</v>
      </c>
      <c r="E14" s="18">
        <v>0</v>
      </c>
      <c r="F14" s="18">
        <v>100</v>
      </c>
    </row>
    <row r="15" ht="19.9" customHeight="1" spans="1:6">
      <c r="A15" s="17"/>
      <c r="B15" s="62" t="s">
        <v>310</v>
      </c>
      <c r="C15" s="18">
        <v>0</v>
      </c>
      <c r="D15" s="18">
        <v>134.3403</v>
      </c>
      <c r="E15" s="18">
        <v>134.3403</v>
      </c>
      <c r="F15" s="18">
        <v>100</v>
      </c>
    </row>
    <row r="16" ht="19.9" customHeight="1" spans="1:6">
      <c r="A16" s="17"/>
      <c r="B16" s="62" t="s">
        <v>388</v>
      </c>
      <c r="C16" s="18">
        <v>92.9166</v>
      </c>
      <c r="D16" s="18">
        <f>D4+D10+D15</f>
        <v>1731.30185</v>
      </c>
      <c r="E16" s="18">
        <f>E4+E10+E15</f>
        <v>1731.30185</v>
      </c>
      <c r="F16" s="18">
        <v>100</v>
      </c>
    </row>
  </sheetData>
  <mergeCells count="1">
    <mergeCell ref="A1:F1"/>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D27" sqref="D27"/>
    </sheetView>
  </sheetViews>
  <sheetFormatPr defaultColWidth="10" defaultRowHeight="13.5" outlineLevelCol="4"/>
  <cols>
    <col min="1" max="1" width="40.125" customWidth="1"/>
    <col min="2" max="5" width="19.5" customWidth="1"/>
    <col min="6" max="6" width="9.75" customWidth="1"/>
  </cols>
  <sheetData>
    <row r="1" ht="36.95" customHeight="1" spans="1:5">
      <c r="A1" s="1" t="s">
        <v>7</v>
      </c>
      <c r="B1" s="1"/>
      <c r="C1" s="1"/>
      <c r="D1" s="1"/>
      <c r="E1" s="1"/>
    </row>
    <row r="2" ht="19.9" customHeight="1" spans="1:5">
      <c r="A2" s="6"/>
      <c r="B2" s="6"/>
      <c r="C2" s="6"/>
      <c r="D2" s="7"/>
      <c r="E2" s="7" t="s">
        <v>28</v>
      </c>
    </row>
    <row r="3" ht="33.2" customHeight="1" spans="1:5">
      <c r="A3" s="8" t="s">
        <v>389</v>
      </c>
      <c r="B3" s="8" t="s">
        <v>30</v>
      </c>
      <c r="C3" s="8" t="s">
        <v>31</v>
      </c>
      <c r="D3" s="8" t="s">
        <v>32</v>
      </c>
      <c r="E3" s="8" t="s">
        <v>390</v>
      </c>
    </row>
    <row r="4" ht="25.7" customHeight="1" spans="1:5">
      <c r="A4" s="28" t="s">
        <v>391</v>
      </c>
      <c r="B4" s="18"/>
      <c r="C4" s="18"/>
      <c r="D4" s="26"/>
      <c r="E4" s="26"/>
    </row>
    <row r="5" ht="25.7" customHeight="1" spans="1:5">
      <c r="A5" s="22" t="s">
        <v>392</v>
      </c>
      <c r="B5" s="18"/>
      <c r="C5" s="18"/>
      <c r="D5" s="26"/>
      <c r="E5" s="26"/>
    </row>
    <row r="6" ht="25.7" customHeight="1" spans="1:5">
      <c r="A6" s="22"/>
      <c r="B6" s="18"/>
      <c r="C6" s="18"/>
      <c r="D6" s="26"/>
      <c r="E6" s="26"/>
    </row>
    <row r="7" ht="25.7" customHeight="1" spans="1:5">
      <c r="A7" s="28" t="s">
        <v>393</v>
      </c>
      <c r="B7" s="18"/>
      <c r="C7" s="18"/>
      <c r="D7" s="26"/>
      <c r="E7" s="26"/>
    </row>
    <row r="8" ht="25.7" customHeight="1" spans="1:5">
      <c r="A8" s="28" t="s">
        <v>394</v>
      </c>
      <c r="B8" s="18"/>
      <c r="C8" s="18"/>
      <c r="D8" s="26"/>
      <c r="E8" s="26"/>
    </row>
    <row r="9" ht="25.7" customHeight="1" spans="1:5">
      <c r="A9" s="22" t="s">
        <v>395</v>
      </c>
      <c r="B9" s="22"/>
      <c r="C9" s="22"/>
      <c r="D9" s="22"/>
      <c r="E9" s="22"/>
    </row>
  </sheetData>
  <mergeCells count="2">
    <mergeCell ref="A1:E1"/>
    <mergeCell ref="A9:E9"/>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 sqref="A1:E1"/>
    </sheetView>
  </sheetViews>
  <sheetFormatPr defaultColWidth="10" defaultRowHeight="13.5" outlineLevelCol="4"/>
  <cols>
    <col min="1" max="1" width="40.125" customWidth="1"/>
    <col min="2" max="5" width="19.5" customWidth="1"/>
    <col min="6" max="6" width="9.75" customWidth="1"/>
  </cols>
  <sheetData>
    <row r="1" ht="36.95" customHeight="1" spans="1:5">
      <c r="A1" s="1" t="s">
        <v>8</v>
      </c>
      <c r="B1" s="1"/>
      <c r="C1" s="1"/>
      <c r="D1" s="1"/>
      <c r="E1" s="1"/>
    </row>
    <row r="2" ht="19.9" customHeight="1" spans="1:5">
      <c r="A2" s="6"/>
      <c r="B2" s="6"/>
      <c r="C2" s="6"/>
      <c r="D2" s="7"/>
      <c r="E2" s="7" t="s">
        <v>28</v>
      </c>
    </row>
    <row r="3" ht="33.2" customHeight="1" spans="1:5">
      <c r="A3" s="8" t="s">
        <v>389</v>
      </c>
      <c r="B3" s="8" t="s">
        <v>30</v>
      </c>
      <c r="C3" s="8" t="s">
        <v>31</v>
      </c>
      <c r="D3" s="8" t="s">
        <v>32</v>
      </c>
      <c r="E3" s="8" t="s">
        <v>390</v>
      </c>
    </row>
    <row r="4" ht="25.7" customHeight="1" spans="1:5">
      <c r="A4" s="28" t="s">
        <v>396</v>
      </c>
      <c r="B4" s="18"/>
      <c r="C4" s="18"/>
      <c r="D4" s="26"/>
      <c r="E4" s="26"/>
    </row>
    <row r="5" ht="25.7" customHeight="1" spans="1:5">
      <c r="A5" s="28" t="s">
        <v>397</v>
      </c>
      <c r="B5" s="18"/>
      <c r="C5" s="18"/>
      <c r="D5" s="26"/>
      <c r="E5" s="26"/>
    </row>
    <row r="6" ht="25.7" customHeight="1" spans="1:5">
      <c r="A6" s="22" t="s">
        <v>398</v>
      </c>
      <c r="B6" s="18"/>
      <c r="C6" s="18"/>
      <c r="D6" s="26"/>
      <c r="E6" s="26"/>
    </row>
    <row r="7" ht="25.7" customHeight="1" spans="1:5">
      <c r="A7" s="28"/>
      <c r="B7" s="18"/>
      <c r="C7" s="18"/>
      <c r="D7" s="26"/>
      <c r="E7" s="26"/>
    </row>
    <row r="8" ht="25.7" customHeight="1" spans="1:5">
      <c r="A8" s="28"/>
      <c r="B8" s="18"/>
      <c r="C8" s="18"/>
      <c r="D8" s="26"/>
      <c r="E8" s="26"/>
    </row>
    <row r="9" ht="25.7" customHeight="1" spans="1:5">
      <c r="A9" s="28" t="s">
        <v>399</v>
      </c>
      <c r="B9" s="18"/>
      <c r="C9" s="18"/>
      <c r="D9" s="18"/>
      <c r="E9" s="18"/>
    </row>
    <row r="10" ht="25.7" customHeight="1" spans="1:5">
      <c r="A10" s="28" t="s">
        <v>308</v>
      </c>
      <c r="B10" s="18"/>
      <c r="C10" s="18"/>
      <c r="D10" s="18"/>
      <c r="E10" s="18"/>
    </row>
    <row r="11" ht="25.7" customHeight="1" spans="1:5">
      <c r="A11" s="28" t="s">
        <v>400</v>
      </c>
      <c r="B11" s="18"/>
      <c r="C11" s="18"/>
      <c r="D11" s="18"/>
      <c r="E11" s="18"/>
    </row>
    <row r="12" ht="25.7" customHeight="1" spans="1:5">
      <c r="A12" s="22" t="s">
        <v>401</v>
      </c>
      <c r="B12" s="22"/>
      <c r="C12" s="22"/>
      <c r="D12" s="22"/>
      <c r="E12" s="22"/>
    </row>
  </sheetData>
  <mergeCells count="2">
    <mergeCell ref="A1:E1"/>
    <mergeCell ref="A12:E12"/>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40.125" customWidth="1"/>
    <col min="2" max="5" width="19.5" customWidth="1"/>
    <col min="6" max="6" width="9.75" customWidth="1"/>
  </cols>
  <sheetData>
    <row r="1" ht="36.95" customHeight="1" spans="1:5">
      <c r="A1" s="1" t="s">
        <v>9</v>
      </c>
      <c r="B1" s="1"/>
      <c r="C1" s="1"/>
      <c r="D1" s="1"/>
      <c r="E1" s="1"/>
    </row>
    <row r="2" ht="19.9" customHeight="1" spans="1:5">
      <c r="A2" s="6"/>
      <c r="B2" s="6"/>
      <c r="C2" s="6"/>
      <c r="D2" s="7"/>
      <c r="E2" s="7" t="s">
        <v>28</v>
      </c>
    </row>
    <row r="3" ht="33.2" customHeight="1" spans="1:5">
      <c r="A3" s="8" t="s">
        <v>389</v>
      </c>
      <c r="B3" s="8" t="s">
        <v>30</v>
      </c>
      <c r="C3" s="8" t="s">
        <v>31</v>
      </c>
      <c r="D3" s="8" t="s">
        <v>32</v>
      </c>
      <c r="E3" s="8" t="s">
        <v>390</v>
      </c>
    </row>
    <row r="4" ht="25.7" customHeight="1" spans="1:5">
      <c r="A4" s="22" t="s">
        <v>402</v>
      </c>
      <c r="B4" s="18"/>
      <c r="C4" s="18"/>
      <c r="D4" s="26"/>
      <c r="E4" s="26"/>
    </row>
    <row r="5" ht="25.7" customHeight="1" spans="1:5">
      <c r="A5" s="22" t="s">
        <v>403</v>
      </c>
      <c r="B5" s="18"/>
      <c r="C5" s="18"/>
      <c r="D5" s="26"/>
      <c r="E5" s="26"/>
    </row>
    <row r="6" ht="25.7" customHeight="1" spans="1:5">
      <c r="A6" s="22"/>
      <c r="B6" s="18"/>
      <c r="C6" s="18"/>
      <c r="D6" s="26"/>
      <c r="E6" s="26"/>
    </row>
    <row r="7" ht="25.7" customHeight="1" spans="1:5">
      <c r="A7" s="22" t="s">
        <v>404</v>
      </c>
      <c r="B7" s="22"/>
      <c r="C7" s="22"/>
      <c r="D7" s="22"/>
      <c r="E7" s="22"/>
    </row>
  </sheetData>
  <mergeCells count="2">
    <mergeCell ref="A1:E1"/>
    <mergeCell ref="A7:E7"/>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cmqcl</cp:lastModifiedBy>
  <dcterms:created xsi:type="dcterms:W3CDTF">2024-02-22T17:22:00Z</dcterms:created>
  <cp:lastPrinted>2024-02-29T20:06:00Z</cp:lastPrinted>
  <dcterms:modified xsi:type="dcterms:W3CDTF">2025-11-04T14:32:22Z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2052-11.8.2.11958</vt:lpwstr>
  </property>
  <property fmtid="{D5CDD505-2E9C-101B-9397-08002B2CF9AE}" pid="3" name="ICV">
    <vt:lpwstr>5ACB2BC05EAE58D2DE9D0969DACA9013</vt:lpwstr>
  </property>
</Properties>
</file>