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activeTab="13"/>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_FilterDatabase" localSheetId="2" hidden="1">'1.2'!$A$3:$H$168</definedName>
    <definedName name="_xlnm._FilterDatabase" localSheetId="3" hidden="1">'1.3'!$A$3:$D$28</definedName>
  </definedNames>
  <calcPr calcId="144525"/>
</workbook>
</file>

<file path=xl/sharedStrings.xml><?xml version="1.0" encoding="utf-8"?>
<sst xmlns="http://schemas.openxmlformats.org/spreadsheetml/2006/main" count="630" uniqueCount="514">
  <si>
    <t>目         录</t>
  </si>
  <si>
    <t>编报单位：</t>
  </si>
  <si>
    <t>上海市崇明区陈家镇人民政府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</si>
  <si>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</si>
  <si>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</si>
  <si>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</si>
  <si>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</si>
  <si>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</si>
  <si>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</si>
  <si>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</si>
  <si>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</si>
  <si>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</si>
  <si>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</si>
  <si>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</si>
  <si>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</si>
  <si>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</si>
  <si>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</si>
  <si>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</si>
  <si>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</si>
  <si>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</si>
  <si>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</si>
  <si>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</si>
  <si>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</si>
  <si>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</si>
  <si>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</si>
  <si>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</si>
  <si>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</si>
  <si>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</si>
  <si>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</si>
  <si>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</si>
  <si>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</si>
  <si>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</si>
  <si>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</si>
  <si>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</si>
  <si>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</si>
  <si>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</si>
  <si>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</si>
  <si>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</si>
  <si>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</si>
  <si>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</si>
  <si>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</si>
  <si>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</si>
  <si>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</si>
  <si>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</si>
  <si>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</si>
  <si>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20105</t>
  </si>
  <si>
    <t>统计信息事务</t>
  </si>
  <si>
    <t>2010505</t>
  </si>
  <si>
    <t>专项统计业务</t>
  </si>
  <si>
    <t>2010507</t>
  </si>
  <si>
    <t>专项普查活动</t>
  </si>
  <si>
    <t>20106</t>
  </si>
  <si>
    <t>财政事务</t>
  </si>
  <si>
    <t>2010699</t>
  </si>
  <si>
    <t>其他财政事务支出</t>
  </si>
  <si>
    <t>20129</t>
  </si>
  <si>
    <t>群众团体事务</t>
  </si>
  <si>
    <t>2012901</t>
  </si>
  <si>
    <t>2012999</t>
  </si>
  <si>
    <t>其他群众团体事务支出</t>
  </si>
  <si>
    <t>20132</t>
  </si>
  <si>
    <t>组织事务</t>
  </si>
  <si>
    <t>2013201</t>
  </si>
  <si>
    <t>2013299</t>
  </si>
  <si>
    <t>其他组织事务支出</t>
  </si>
  <si>
    <t>20136</t>
  </si>
  <si>
    <t>其他共产党事务支出</t>
  </si>
  <si>
    <t>2013650</t>
  </si>
  <si>
    <t>事业运行</t>
  </si>
  <si>
    <t>2013699</t>
  </si>
  <si>
    <t>20199</t>
  </si>
  <si>
    <t>其他一般公共服务支出</t>
  </si>
  <si>
    <t>2019999</t>
  </si>
  <si>
    <t>205</t>
  </si>
  <si>
    <t>教育支出</t>
  </si>
  <si>
    <t>20504</t>
  </si>
  <si>
    <t>成人教育</t>
  </si>
  <si>
    <t>2050499</t>
  </si>
  <si>
    <t>其他成人教育支出</t>
  </si>
  <si>
    <t>20599</t>
  </si>
  <si>
    <t>其他教育支出</t>
  </si>
  <si>
    <t>2059999</t>
  </si>
  <si>
    <t>206</t>
  </si>
  <si>
    <t>科学技术支出</t>
  </si>
  <si>
    <t>20607</t>
  </si>
  <si>
    <t>科学技术普及</t>
  </si>
  <si>
    <t>2060702</t>
  </si>
  <si>
    <t>科普活动</t>
  </si>
  <si>
    <t>2060799</t>
  </si>
  <si>
    <t>其他科学技术普及支出</t>
  </si>
  <si>
    <t>20699</t>
  </si>
  <si>
    <t>其他科学技术支出</t>
  </si>
  <si>
    <t>2069999</t>
  </si>
  <si>
    <t>207</t>
  </si>
  <si>
    <t>文化旅游体育与传媒支出</t>
  </si>
  <si>
    <t>20701</t>
  </si>
  <si>
    <t>文化和旅游</t>
  </si>
  <si>
    <t>2070109</t>
  </si>
  <si>
    <t>群众文化</t>
  </si>
  <si>
    <t>2070199</t>
  </si>
  <si>
    <t>其他文化和旅游支出</t>
  </si>
  <si>
    <t>20703</t>
  </si>
  <si>
    <t>体育</t>
  </si>
  <si>
    <t>2070308</t>
  </si>
  <si>
    <t>群众体育</t>
  </si>
  <si>
    <t>2070399</t>
  </si>
  <si>
    <t>其他体育支出</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</si>
  <si>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</si>
  <si>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</si>
  <si>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</si>
  <si>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</si>
  <si>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</si>
  <si>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</si>
  <si>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</si>
  <si>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</si>
  <si>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</si>
  <si>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</si>
  <si>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</si>
  <si>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</si>
  <si>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</si>
  <si>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</si>
  <si>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</si>
  <si>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</si>
  <si>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</si>
  <si>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</si>
  <si>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</si>
  <si>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</si>
  <si>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</si>
  <si>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</si>
  <si>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</si>
  <si>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</si>
  <si>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</si>
  <si>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</si>
  <si>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</si>
  <si>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</si>
  <si>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</si>
  <si>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</si>
  <si>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</si>
  <si>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</si>
  <si>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</si>
  <si>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</si>
  <si>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</si>
  <si>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2080801</t>
  </si>
  <si>
    <t>死亡抚恤</t>
  </si>
  <si>
    <t>2080802</t>
  </si>
  <si>
    <t>伤残抚恤</t>
  </si>
  <si>
    <t>2080803</t>
  </si>
  <si>
    <t>在乡复员、退伍军人生活补助</t>
  </si>
  <si>
    <t>2080806</t>
  </si>
  <si>
    <t>农村籍退役士兵老年生活补助</t>
  </si>
  <si>
    <t>2080899</t>
  </si>
  <si>
    <t>其他优抚支出</t>
  </si>
  <si>
    <t>20809</t>
  </si>
  <si>
    <t>退役安置</t>
  </si>
  <si>
    <t>2080902</t>
  </si>
  <si>
    <t>军队移交政府的离退休人员安置</t>
  </si>
  <si>
    <t>20810</t>
  </si>
  <si>
    <t>社会福利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</si>
  <si>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</si>
  <si>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</si>
  <si>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</si>
  <si>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</si>
  <si>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</si>
  <si>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</si>
  <si>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</si>
  <si>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</si>
  <si>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</si>
  <si>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</si>
  <si>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</si>
  <si>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</si>
  <si>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</si>
  <si>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</si>
  <si>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</si>
  <si>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</si>
  <si>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2081602</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</si>
  <si>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</si>
  <si>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</si>
  <si>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</si>
  <si>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</si>
  <si>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</si>
  <si>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</si>
  <si>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</si>
  <si>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</si>
  <si>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</si>
  <si>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</si>
  <si>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</si>
  <si>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</si>
  <si>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</si>
  <si>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</si>
  <si>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</si>
  <si>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</si>
  <si>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</si>
  <si>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</si>
  <si>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</si>
  <si>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</si>
  <si>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</si>
  <si>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</si>
  <si>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</si>
  <si>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</si>
  <si>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</si>
  <si>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</si>
  <si>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</si>
  <si>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</si>
  <si>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</si>
  <si>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</si>
  <si>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</si>
  <si>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</si>
  <si>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</si>
  <si>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21003</t>
  </si>
  <si>
    <t>基层医疗卫生机构</t>
  </si>
  <si>
    <t>2100399</t>
  </si>
  <si>
    <t>其他基层医疗卫生机构支出</t>
  </si>
  <si>
    <t>21004</t>
  </si>
  <si>
    <t>公共卫生</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</si>
  <si>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</si>
  <si>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</si>
  <si>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</si>
  <si>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</si>
  <si>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</si>
  <si>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</si>
  <si>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</si>
  <si>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</si>
  <si>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</si>
  <si>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</si>
  <si>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</si>
  <si>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</si>
  <si>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</si>
  <si>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</si>
  <si>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</si>
  <si>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</si>
  <si>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</si>
  <si>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</si>
  <si>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</si>
  <si>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</si>
  <si>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</si>
  <si>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</si>
  <si>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</si>
  <si>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</si>
  <si>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</si>
  <si>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</si>
  <si>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</si>
  <si>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</si>
  <si>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</si>
  <si>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</si>
  <si>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</si>
  <si>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</si>
  <si>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</si>
  <si>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</si>
  <si>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</si>
  <si>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</si>
  <si>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</si>
  <si>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</si>
  <si>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</si>
  <si>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</si>
  <si>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</si>
  <si>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</si>
  <si>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</si>
  <si>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</si>
  <si>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</si>
  <si>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</si>
  <si>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</si>
  <si>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</si>
  <si>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</si>
  <si>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</si>
  <si>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</si>
  <si>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</si>
  <si>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</si>
  <si>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</si>
  <si>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213</t>
  </si>
  <si>
    <t>农林水支出</t>
  </si>
  <si>
    <t>21301</t>
  </si>
  <si>
    <t>农业农村</t>
  </si>
  <si>
    <t>2130104</t>
  </si>
  <si>
    <t>2130108</t>
  </si>
  <si>
    <t>病虫害控制</t>
  </si>
  <si>
    <t>2130109</t>
  </si>
  <si>
    <t>农产品质量安全</t>
  </si>
  <si>
    <t>2130122</t>
  </si>
  <si>
    <t>农业生产发展</t>
  </si>
  <si>
    <t>2130135</t>
  </si>
  <si>
    <t>农业资源保护修复与利用</t>
  </si>
  <si>
    <t>2130142</t>
  </si>
  <si>
    <t>农村道路建设</t>
  </si>
  <si>
    <t>2130148</t>
  </si>
  <si>
    <t>渔业发展</t>
  </si>
  <si>
    <t>2130153</t>
  </si>
  <si>
    <t>农田建设</t>
  </si>
  <si>
    <t>2130199</t>
  </si>
  <si>
    <t>其他农业农村支出</t>
  </si>
  <si>
    <t>21302</t>
  </si>
  <si>
    <t>林业和草原</t>
  </si>
  <si>
    <t>2130205</t>
  </si>
  <si>
    <t>森林资源培育</t>
  </si>
  <si>
    <t>2130207</t>
  </si>
  <si>
    <t>森林资源管理</t>
  </si>
  <si>
    <t>2130209</t>
  </si>
  <si>
    <t>森林生态效益补偿</t>
  </si>
  <si>
    <t>2130234</t>
  </si>
  <si>
    <t>林业草原防灾减灾</t>
  </si>
  <si>
    <t>2130299</t>
  </si>
  <si>
    <t>其他林业和草原支出</t>
  </si>
  <si>
    <t>21303</t>
  </si>
  <si>
    <t>水利</t>
  </si>
  <si>
    <t>2130304</t>
  </si>
  <si>
    <t>水利行业业务管理</t>
  </si>
  <si>
    <t>2130305</t>
  </si>
  <si>
    <t>水利工程建设</t>
  </si>
  <si>
    <t>2130306</t>
  </si>
  <si>
    <t>水利工程运行与维护</t>
  </si>
  <si>
    <t>2130314</t>
  </si>
  <si>
    <t>防汛</t>
  </si>
  <si>
    <t>2130316</t>
  </si>
  <si>
    <t>农村水利</t>
  </si>
  <si>
    <t>2130399</t>
  </si>
  <si>
    <t>其他水利支出</t>
  </si>
  <si>
    <t>21307</t>
  </si>
  <si>
    <t>农村综合改革</t>
  </si>
  <si>
    <t>2130701</t>
  </si>
  <si>
    <t>对村级公益事业建设的补助</t>
  </si>
  <si>
    <t>2130705</t>
  </si>
  <si>
    <t>对村民委员会和村党支部的补助</t>
  </si>
  <si>
    <t>2130706</t>
  </si>
  <si>
    <t>对村集体经济组织的补助</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</si>
  <si>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</si>
  <si>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</si>
  <si>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</si>
  <si>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</si>
  <si>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</si>
  <si>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</si>
  <si>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</si>
  <si>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</si>
  <si>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</si>
  <si>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</si>
  <si>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</si>
  <si>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</si>
  <si>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</si>
  <si>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</si>
  <si>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</si>
  <si>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</si>
  <si>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</si>
  <si>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</si>
  <si>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</si>
  <si>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</si>
  <si>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229</t>
  </si>
  <si>
    <t>其他支出</t>
  </si>
  <si>
    <t>22999</t>
  </si>
  <si>
    <t>2299999</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</si>
  <si>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</si>
  <si>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</si>
  <si>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</si>
  <si>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</si>
  <si>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</si>
  <si>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</si>
  <si>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</si>
  <si>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</si>
  <si>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</si>
  <si>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</si>
  <si>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</si>
  <si>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</si>
  <si>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</si>
  <si>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</si>
  <si>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</si>
  <si>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</si>
  <si>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</si>
  <si>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</si>
  <si>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</si>
  <si>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</si>
  <si>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</si>
  <si>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</si>
  <si>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</si>
  <si>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</si>
  <si>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</si>
  <si>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</si>
  <si>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</si>
  <si>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</si>
  <si>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</si>
  <si>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</si>
  <si>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</si>
  <si>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</si>
  <si>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</si>
  <si>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</si>
  <si>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</si>
  <si>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</si>
  <si>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</si>
  <si>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</si>
  <si>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</si>
  <si>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</si>
  <si>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</si>
  <si>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</si>
  <si>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</si>
  <si>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</si>
  <si>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</si>
  <si>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</si>
  <si>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</si>
  <si>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</si>
  <si>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</si>
  <si>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</si>
  <si>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</si>
  <si>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</si>
  <si>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</si>
  <si>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</si>
  <si>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</si>
  <si>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</si>
  <si>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</si>
  <si>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</si>
  <si>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</si>
  <si>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</si>
  <si>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</si>
  <si>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</si>
  <si>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2082202</t>
  </si>
  <si>
    <t>基础设施建设和经济发展</t>
  </si>
  <si>
    <t>21208</t>
  </si>
  <si>
    <t>国有土地使用权出让收入安排的支出</t>
  </si>
  <si>
    <t>2120803</t>
  </si>
  <si>
    <t>城市建设支出</t>
  </si>
  <si>
    <t>2120804</t>
  </si>
  <si>
    <t>农村基础设施建设支出</t>
  </si>
  <si>
    <t>2120815</t>
  </si>
  <si>
    <t>农村社会事业支出</t>
  </si>
  <si>
    <t>2120816</t>
  </si>
  <si>
    <t>农业农村生态环境支出</t>
  </si>
  <si>
    <t>2120899</t>
  </si>
  <si>
    <t>其他国有土地使用权出让收入安排的支出</t>
  </si>
  <si>
    <t>21219</t>
  </si>
  <si>
    <t>国有土地使用权出让收入对应专项债务收入安排的支出</t>
  </si>
  <si>
    <t>2121904</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</si>
  <si>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</si>
  <si>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</si>
  <si>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</si>
  <si>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</si>
  <si>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</si>
  <si>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</si>
  <si>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</si>
  <si>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</si>
  <si>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</si>
  <si>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</si>
  <si>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</si>
  <si>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</si>
  <si>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</si>
  <si>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</si>
  <si>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</si>
  <si>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</si>
  <si>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</si>
  <si>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</si>
  <si>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</si>
  <si>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</si>
  <si>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</si>
  <si>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</si>
  <si>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</si>
  <si>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</si>
  <si>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</si>
  <si>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</si>
  <si>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立新村</t>
  </si>
  <si>
    <t>晨光村</t>
  </si>
  <si>
    <t>裕北村</t>
  </si>
  <si>
    <t>德云村</t>
  </si>
  <si>
    <t>展宏村</t>
  </si>
  <si>
    <t>陈西村</t>
  </si>
  <si>
    <t>裕丰村</t>
  </si>
  <si>
    <t>花漂村</t>
  </si>
  <si>
    <t>八滧村</t>
  </si>
  <si>
    <t>新桥村</t>
  </si>
  <si>
    <t>铁塔村</t>
  </si>
  <si>
    <t>协隆村</t>
  </si>
  <si>
    <t>裕西村</t>
  </si>
  <si>
    <t>裕安村</t>
  </si>
  <si>
    <t>东海村</t>
  </si>
  <si>
    <t>朝阳村</t>
  </si>
  <si>
    <t>鸿田村</t>
  </si>
  <si>
    <t>先锋村</t>
  </si>
  <si>
    <t>陈南村</t>
  </si>
  <si>
    <t>奚渔村</t>
  </si>
  <si>
    <t>瀛东村</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</si>
  <si>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</si>
  <si>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</si>
  <si>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</si>
  <si>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</si>
  <si>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</si>
  <si>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</si>
  <si>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</si>
  <si>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</si>
  <si>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</si>
  <si>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45.71</t>
    </r>
    <r>
      <rPr>
        <sz val="12"/>
        <rFont val="宋体"/>
        <charset val="134"/>
      </rPr>
      <t>万元，完成预算的</t>
    </r>
    <r>
      <rPr>
        <sz val="12"/>
        <rFont val="Sylfaen"/>
        <charset val="134"/>
      </rPr>
      <t>77.08%</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；公务接待费决算数为34.93万元，完成预算的87.33</t>
    </r>
    <r>
      <rPr>
        <sz val="12"/>
        <rFont val="Sylfaen"/>
        <charset val="134"/>
      </rPr>
      <t>%</t>
    </r>
    <r>
      <rPr>
        <sz val="12"/>
        <rFont val="宋体"/>
        <charset val="134"/>
      </rPr>
      <t>；公务用车购置及运行费决算数为10.78万元，完成预算的55.85</t>
    </r>
    <r>
      <rPr>
        <sz val="12"/>
        <rFont val="Sylfaen"/>
        <charset val="134"/>
      </rPr>
      <t>%</t>
    </r>
    <r>
      <rPr>
        <sz val="12"/>
        <rFont val="宋体"/>
        <charset val="134"/>
      </rPr>
      <t>。低于预算主要是因为厉行节约，减少食堂公务接待及公务车运行费。</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</si>
  <si>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473</t>
    </r>
    <r>
      <rPr>
        <sz val="12"/>
        <rFont val="宋体"/>
        <charset val="134"/>
      </rPr>
      <t>批次，国内公务接待</t>
    </r>
    <r>
      <rPr>
        <sz val="12"/>
        <rFont val="Sylfaen"/>
        <charset val="134"/>
      </rPr>
      <t>9796</t>
    </r>
    <r>
      <rPr>
        <sz val="12"/>
        <rFont val="宋体"/>
        <charset val="134"/>
      </rPr>
      <t>人次。</t>
    </r>
  </si>
  <si>
    <t>序号</t>
  </si>
  <si>
    <t>国防支出</t>
  </si>
  <si>
    <t>公共安全支出</t>
  </si>
  <si>
    <t>其中：新建敬老院项目</t>
  </si>
  <si>
    <t>其中：北陈公路南北提升改造工程</t>
  </si>
  <si>
    <t xml:space="preserve">      沿街商铺污水管道建设</t>
  </si>
  <si>
    <t>其中：花田喜事绿色蔬果生产基地项目</t>
  </si>
  <si>
    <t xml:space="preserve">      都市现代名优渔业绿色繁育基地项目</t>
  </si>
  <si>
    <t xml:space="preserve">      绿岛名优鱼类繁育养殖基地二期项目</t>
  </si>
  <si>
    <t xml:space="preserve">      瀛东村市级乡村振兴示范村项目</t>
  </si>
  <si>
    <t xml:space="preserve">      2018年农村生活污水处理项目</t>
  </si>
  <si>
    <t xml:space="preserve">      2018年断头河整治项目</t>
  </si>
  <si>
    <t xml:space="preserve">      立新村水系调整项目</t>
  </si>
  <si>
    <t xml:space="preserve">      水产养殖尾水治理项目</t>
  </si>
  <si>
    <t xml:space="preserve">      2020年村级断头河整治项目</t>
  </si>
  <si>
    <t>交通运输支出</t>
  </si>
  <si>
    <t>资源勘探信息等支出</t>
  </si>
  <si>
    <t>金融支出</t>
  </si>
  <si>
    <t>自然资源海洋气象等支出</t>
  </si>
  <si>
    <t>粮油物资储备支出</t>
  </si>
  <si>
    <t>灾害防治及应急管理支出</t>
  </si>
  <si>
    <t>关于陈家镇2022年政府收支决算情况的说明</t>
  </si>
  <si>
    <t>一、一般公共预算收支决算总体情况</t>
  </si>
  <si>
    <t xml:space="preserve">    本年收入总计69216.73万元、支出总计69216.73万元。与上年度相比，收入总计增加8783万元，支出总计增加198.91万元。主要原因是：上级专项转移支付增加。</t>
  </si>
  <si>
    <t>二、一般公共预算收入决算具体情况</t>
  </si>
  <si>
    <t xml:space="preserve">   本年收入合计66090.88万元，其中：体制性收入24782万元，转移支付收入41308.88万元。</t>
  </si>
  <si>
    <t>三、一般公共预算支出决算具体情况</t>
  </si>
  <si>
    <t xml:space="preserve">    本年支出合计54380.95万元。其中：其中：一般公共服务支出4705.22万元,教育支出78.5万元,科学技术支出810.9万元,文化旅游体育与传媒支出557.41万元,社会保障和就业支出12831万元,卫生健康支出3107.58万元,节能环保支出3969.12万元,城乡社区支出5990.01万元,农林水支出15318.49万元,资源勘探工业信息等支出2019.67万元,商业服务业等支出4082.73万元，住房保障支出910.31万元。 </t>
  </si>
  <si>
    <t>四、2022年预算绩效管理工作开展情况</t>
  </si>
  <si>
    <t xml:space="preserve">   陈家镇申报专项资金项目绩效目标34个，涉及预算单位11个，金额48673.19万元，实现绩效目标100%申报的要求。实施本乡镇绩效跟踪项目34个，涉及预算单位11个，金额48673.19万元。完成本乡镇绩效评价项目22个，涉及预算单位11个，金额48621.46万元。实施预算评审项目5个，预算资金474.95万元，核减资金42.23万元，核减率8.89%。</t>
  </si>
</sst>
</file>

<file path=xl/styles.xml><?xml version="1.0" encoding="utf-8"?>
<styleSheet xmlns="http://schemas.openxmlformats.org/spreadsheetml/2006/main">
  <numFmts count="6">
    <numFmt numFmtId="176" formatCode="#,##0.0000"/>
    <numFmt numFmtId="44" formatCode="_ &quot;￥&quot;* #,##0.00_ ;_ &quot;￥&quot;* \-#,##0.00_ ;_ &quot;￥&quot;* &quot;-&quot;??_ ;_ @_ "/>
    <numFmt numFmtId="177" formatCode="0.00_ "/>
    <numFmt numFmtId="43" formatCode="_ * #,##0.00_ ;_ * \-#,##0.00_ ;_ * &quot;-&quot;??_ ;_ @_ "/>
    <numFmt numFmtId="42" formatCode="_ &quot;￥&quot;* #,##0_ ;_ &quot;￥&quot;* \-#,##0_ ;_ &quot;￥&quot;* &quot;-&quot;_ ;_ @_ "/>
    <numFmt numFmtId="41" formatCode="_ * #,##0_ ;_ * \-#,##0_ ;_ * &quot;-&quot;_ ;_ @_ "/>
  </numFmts>
  <fonts count="62">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9"/>
      <name val="阿里巴巴普惠体 M"/>
      <charset val="134"/>
    </font>
    <font>
      <sz val="14"/>
      <name val="华文中宋"/>
      <charset val="134"/>
    </font>
    <font>
      <b/>
      <sz val="9"/>
      <name val="宋体"/>
      <charset val="134"/>
    </font>
    <font>
      <sz val="11"/>
      <name val="SimSun"/>
      <charset val="134"/>
    </font>
    <font>
      <sz val="11"/>
      <name val="仿宋"/>
      <charset val="134"/>
    </font>
    <font>
      <sz val="11"/>
      <name val="Sylfaen"/>
      <charset val="134"/>
    </font>
    <font>
      <b/>
      <sz val="22"/>
      <name val="SimSun"/>
      <charset val="134"/>
    </font>
    <font>
      <b/>
      <sz val="11"/>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rgb="FFFA7D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0" fontId="46" fillId="32" borderId="0" applyNumberFormat="0" applyBorder="0" applyAlignment="0" applyProtection="0">
      <alignment vertical="center"/>
    </xf>
    <xf numFmtId="0" fontId="45" fillId="25" borderId="0" applyNumberFormat="0" applyBorder="0" applyAlignment="0" applyProtection="0">
      <alignment vertical="center"/>
    </xf>
    <xf numFmtId="0" fontId="46" fillId="23" borderId="0" applyNumberFormat="0" applyBorder="0" applyAlignment="0" applyProtection="0">
      <alignment vertical="center"/>
    </xf>
    <xf numFmtId="0" fontId="56" fillId="13" borderId="7" applyNumberFormat="0" applyAlignment="0" applyProtection="0">
      <alignment vertical="center"/>
    </xf>
    <xf numFmtId="0" fontId="45" fillId="29" borderId="0" applyNumberFormat="0" applyBorder="0" applyAlignment="0" applyProtection="0">
      <alignment vertical="center"/>
    </xf>
    <xf numFmtId="0" fontId="45" fillId="2" borderId="0" applyNumberFormat="0" applyBorder="0" applyAlignment="0" applyProtection="0">
      <alignment vertical="center"/>
    </xf>
    <xf numFmtId="44" fontId="43" fillId="0" borderId="0" applyFont="0" applyFill="0" applyBorder="0" applyAlignment="0" applyProtection="0">
      <alignment vertical="center"/>
    </xf>
    <xf numFmtId="0" fontId="46" fillId="19" borderId="0" applyNumberFormat="0" applyBorder="0" applyAlignment="0" applyProtection="0">
      <alignment vertical="center"/>
    </xf>
    <xf numFmtId="9" fontId="43" fillId="0" borderId="0" applyFont="0" applyFill="0" applyBorder="0" applyAlignment="0" applyProtection="0">
      <alignment vertical="center"/>
    </xf>
    <xf numFmtId="0" fontId="46" fillId="15" borderId="0" applyNumberFormat="0" applyBorder="0" applyAlignment="0" applyProtection="0">
      <alignment vertical="center"/>
    </xf>
    <xf numFmtId="0" fontId="46" fillId="31"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17" borderId="0" applyNumberFormat="0" applyBorder="0" applyAlignment="0" applyProtection="0">
      <alignment vertical="center"/>
    </xf>
    <xf numFmtId="0" fontId="61" fillId="11" borderId="7" applyNumberFormat="0" applyAlignment="0" applyProtection="0">
      <alignment vertical="center"/>
    </xf>
    <xf numFmtId="0" fontId="46" fillId="16" borderId="0" applyNumberFormat="0" applyBorder="0" applyAlignment="0" applyProtection="0">
      <alignment vertical="center"/>
    </xf>
    <xf numFmtId="0" fontId="60" fillId="30" borderId="0" applyNumberFormat="0" applyBorder="0" applyAlignment="0" applyProtection="0">
      <alignment vertical="center"/>
    </xf>
    <xf numFmtId="0" fontId="45" fillId="14" borderId="0" applyNumberFormat="0" applyBorder="0" applyAlignment="0" applyProtection="0">
      <alignment vertical="center"/>
    </xf>
    <xf numFmtId="0" fontId="58" fillId="24" borderId="0" applyNumberFormat="0" applyBorder="0" applyAlignment="0" applyProtection="0">
      <alignment vertical="center"/>
    </xf>
    <xf numFmtId="0" fontId="45" fillId="6" borderId="0" applyNumberFormat="0" applyBorder="0" applyAlignment="0" applyProtection="0">
      <alignment vertical="center"/>
    </xf>
    <xf numFmtId="0" fontId="57" fillId="0" borderId="9" applyNumberFormat="0" applyFill="0" applyAlignment="0" applyProtection="0">
      <alignment vertical="center"/>
    </xf>
    <xf numFmtId="0" fontId="59" fillId="26" borderId="0" applyNumberFormat="0" applyBorder="0" applyAlignment="0" applyProtection="0">
      <alignment vertical="center"/>
    </xf>
    <xf numFmtId="0" fontId="55" fillId="12" borderId="6" applyNumberFormat="0" applyAlignment="0" applyProtection="0">
      <alignment vertical="center"/>
    </xf>
    <xf numFmtId="0" fontId="54" fillId="11" borderId="5" applyNumberFormat="0" applyAlignment="0" applyProtection="0">
      <alignment vertical="center"/>
    </xf>
    <xf numFmtId="0" fontId="53" fillId="0" borderId="3" applyNumberFormat="0" applyFill="0" applyAlignment="0" applyProtection="0">
      <alignment vertical="center"/>
    </xf>
    <xf numFmtId="0" fontId="52" fillId="0" borderId="0" applyNumberFormat="0" applyFill="0" applyBorder="0" applyAlignment="0" applyProtection="0">
      <alignment vertical="center"/>
    </xf>
    <xf numFmtId="0" fontId="45" fillId="10" borderId="0" applyNumberFormat="0" applyBorder="0" applyAlignment="0" applyProtection="0">
      <alignment vertical="center"/>
    </xf>
    <xf numFmtId="0" fontId="50" fillId="0" borderId="0" applyNumberFormat="0" applyFill="0" applyBorder="0" applyAlignment="0" applyProtection="0">
      <alignment vertical="center"/>
    </xf>
    <xf numFmtId="42" fontId="43" fillId="0" borderId="0" applyFont="0" applyFill="0" applyBorder="0" applyAlignment="0" applyProtection="0">
      <alignment vertical="center"/>
    </xf>
    <xf numFmtId="0" fontId="45" fillId="9" borderId="0" applyNumberFormat="0" applyBorder="0" applyAlignment="0" applyProtection="0">
      <alignment vertical="center"/>
    </xf>
    <xf numFmtId="43" fontId="43" fillId="0" borderId="0" applyFon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5" fillId="8" borderId="0" applyNumberFormat="0" applyBorder="0" applyAlignment="0" applyProtection="0">
      <alignment vertical="center"/>
    </xf>
    <xf numFmtId="0" fontId="47" fillId="0" borderId="0" applyNumberFormat="0" applyFill="0" applyBorder="0" applyAlignment="0" applyProtection="0">
      <alignment vertical="center"/>
    </xf>
    <xf numFmtId="0" fontId="46" fillId="5" borderId="0" applyNumberFormat="0" applyBorder="0" applyAlignment="0" applyProtection="0">
      <alignment vertical="center"/>
    </xf>
    <xf numFmtId="0" fontId="43" fillId="18" borderId="8" applyNumberFormat="0" applyFont="0" applyAlignment="0" applyProtection="0">
      <alignment vertical="center"/>
    </xf>
    <xf numFmtId="0" fontId="45" fillId="4" borderId="0" applyNumberFormat="0" applyBorder="0" applyAlignment="0" applyProtection="0">
      <alignment vertical="center"/>
    </xf>
    <xf numFmtId="0" fontId="46" fillId="3" borderId="0" applyNumberFormat="0" applyBorder="0" applyAlignment="0" applyProtection="0">
      <alignment vertical="center"/>
    </xf>
    <xf numFmtId="0" fontId="45" fillId="28" borderId="0" applyNumberFormat="0" applyBorder="0" applyAlignment="0" applyProtection="0">
      <alignment vertical="center"/>
    </xf>
    <xf numFmtId="0" fontId="44" fillId="0" borderId="0" applyNumberFormat="0" applyFill="0" applyBorder="0" applyAlignment="0" applyProtection="0">
      <alignment vertical="center"/>
    </xf>
    <xf numFmtId="41" fontId="43" fillId="0" borderId="0" applyFont="0" applyFill="0" applyBorder="0" applyAlignment="0" applyProtection="0">
      <alignment vertical="center"/>
    </xf>
    <xf numFmtId="0" fontId="51" fillId="0" borderId="3" applyNumberFormat="0" applyFill="0" applyAlignment="0" applyProtection="0">
      <alignment vertical="center"/>
    </xf>
    <xf numFmtId="0" fontId="45" fillId="27" borderId="0" applyNumberFormat="0" applyBorder="0" applyAlignment="0" applyProtection="0">
      <alignment vertical="center"/>
    </xf>
    <xf numFmtId="0" fontId="50" fillId="0" borderId="4" applyNumberFormat="0" applyFill="0" applyAlignment="0" applyProtection="0">
      <alignment vertical="center"/>
    </xf>
    <xf numFmtId="0" fontId="46" fillId="7" borderId="0" applyNumberFormat="0" applyBorder="0" applyAlignment="0" applyProtection="0">
      <alignment vertical="center"/>
    </xf>
    <xf numFmtId="0" fontId="45" fillId="20" borderId="0" applyNumberFormat="0" applyBorder="0" applyAlignment="0" applyProtection="0">
      <alignment vertical="center"/>
    </xf>
    <xf numFmtId="0" fontId="42" fillId="0" borderId="2" applyNumberFormat="0" applyFill="0" applyAlignment="0" applyProtection="0">
      <alignment vertical="center"/>
    </xf>
  </cellStyleXfs>
  <cellXfs count="8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1" xfId="0" applyFont="1" applyBorder="1" applyAlignment="1">
      <alignment horizontal="center" vertical="center" wrapText="1"/>
    </xf>
    <xf numFmtId="177"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8" fillId="0" borderId="1" xfId="0" applyFont="1" applyBorder="1" applyAlignment="1">
      <alignment horizontal="center" vertical="center" wrapText="1"/>
    </xf>
    <xf numFmtId="0" fontId="23" fillId="0" borderId="1" xfId="0" applyFont="1" applyBorder="1" applyAlignment="1">
      <alignment vertical="center" wrapText="1"/>
    </xf>
    <xf numFmtId="4" fontId="23"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30" fillId="0" borderId="1" xfId="0" applyNumberFormat="1" applyFont="1" applyBorder="1" applyAlignment="1">
      <alignment vertical="center" wrapText="1"/>
    </xf>
    <xf numFmtId="0" fontId="26" fillId="0" borderId="1" xfId="0" applyFont="1" applyBorder="1" applyAlignment="1">
      <alignment vertical="center" wrapText="1"/>
    </xf>
    <xf numFmtId="4" fontId="26" fillId="0" borderId="1" xfId="0" applyNumberFormat="1" applyFont="1" applyBorder="1" applyAlignment="1">
      <alignment horizontal="right" vertical="center" wrapText="1"/>
    </xf>
    <xf numFmtId="4" fontId="26" fillId="0" borderId="1" xfId="0" applyNumberFormat="1" applyFont="1" applyBorder="1" applyAlignment="1">
      <alignmen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177" fontId="26" fillId="0" borderId="1" xfId="9" applyNumberFormat="1" applyFont="1" applyBorder="1" applyAlignment="1">
      <alignment horizontal="center" vertical="center" wrapText="1"/>
    </xf>
    <xf numFmtId="9" fontId="26" fillId="0" borderId="1" xfId="9" applyFont="1" applyBorder="1" applyAlignment="1">
      <alignment horizontal="center" vertical="center" wrapText="1"/>
    </xf>
    <xf numFmtId="10" fontId="26" fillId="0" borderId="1" xfId="9" applyNumberFormat="1" applyFont="1" applyBorder="1" applyAlignment="1">
      <alignment horizontal="center" vertical="center" wrapText="1"/>
    </xf>
    <xf numFmtId="9" fontId="2" fillId="0" borderId="1" xfId="9" applyFont="1" applyBorder="1" applyAlignment="1">
      <alignment vertical="center" wrapText="1"/>
    </xf>
    <xf numFmtId="10" fontId="2" fillId="0" borderId="1" xfId="9" applyNumberFormat="1" applyFont="1" applyBorder="1" applyAlignment="1">
      <alignment vertical="center" wrapText="1"/>
    </xf>
    <xf numFmtId="177" fontId="31" fillId="0" borderId="1" xfId="9" applyNumberFormat="1" applyFont="1" applyBorder="1" applyAlignment="1">
      <alignment horizontal="center" vertical="center" wrapText="1"/>
    </xf>
    <xf numFmtId="0" fontId="9" fillId="0" borderId="0" xfId="0" applyFont="1" applyBorder="1" applyAlignment="1">
      <alignment vertical="center" wrapText="1"/>
    </xf>
    <xf numFmtId="0" fontId="32" fillId="0" borderId="1" xfId="0" applyFont="1" applyBorder="1" applyAlignment="1">
      <alignment vertical="center" wrapText="1"/>
    </xf>
    <xf numFmtId="4" fontId="33" fillId="0" borderId="1" xfId="0" applyNumberFormat="1" applyFont="1" applyBorder="1" applyAlignment="1">
      <alignment horizontal="right" vertical="center"/>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0" xfId="0" applyFont="1" applyBorder="1" applyAlignment="1">
      <alignment vertical="center" wrapText="1"/>
    </xf>
    <xf numFmtId="0" fontId="37" fillId="0" borderId="0" xfId="0" applyFont="1" applyBorder="1" applyAlignment="1">
      <alignment horizontal="center" vertical="center" wrapText="1"/>
    </xf>
    <xf numFmtId="0" fontId="38" fillId="0" borderId="1" xfId="0" applyFont="1" applyBorder="1" applyAlignment="1">
      <alignment horizontal="center" vertical="center" wrapText="1"/>
    </xf>
    <xf numFmtId="0" fontId="23" fillId="0" borderId="1" xfId="0" applyFont="1" applyBorder="1" applyAlignment="1">
      <alignment horizontal="left" vertical="center" wrapText="1"/>
    </xf>
    <xf numFmtId="0" fontId="29" fillId="0" borderId="1" xfId="0" applyFont="1" applyBorder="1" applyAlignment="1">
      <alignment horizontal="left" vertical="center" wrapText="1"/>
    </xf>
    <xf numFmtId="177" fontId="23" fillId="0" borderId="1" xfId="9" applyNumberFormat="1" applyFont="1" applyBorder="1" applyAlignment="1">
      <alignment horizontal="right" vertical="center" wrapText="1"/>
    </xf>
    <xf numFmtId="177" fontId="29" fillId="0" borderId="1" xfId="9" applyNumberFormat="1" applyFont="1" applyBorder="1" applyAlignment="1">
      <alignment horizontal="right" vertical="center" wrapText="1"/>
    </xf>
    <xf numFmtId="177" fontId="29" fillId="0" borderId="1" xfId="0" applyNumberFormat="1" applyFont="1" applyBorder="1" applyAlignment="1">
      <alignment horizontal="right" vertical="center" wrapText="1"/>
    </xf>
    <xf numFmtId="176" fontId="26" fillId="0" borderId="1" xfId="0" applyNumberFormat="1" applyFont="1" applyBorder="1" applyAlignment="1">
      <alignment horizontal="right" vertical="center" wrapText="1"/>
    </xf>
    <xf numFmtId="176" fontId="26" fillId="0" borderId="1" xfId="9" applyNumberFormat="1" applyFont="1" applyBorder="1" applyAlignment="1">
      <alignment horizontal="right" vertical="center" wrapText="1"/>
    </xf>
    <xf numFmtId="9" fontId="0" fillId="0" borderId="0" xfId="9" applyFont="1">
      <alignment vertical="center"/>
    </xf>
    <xf numFmtId="0" fontId="39" fillId="0" borderId="0" xfId="0" applyFont="1" applyBorder="1" applyAlignment="1">
      <alignment horizontal="center" vertical="center" wrapText="1"/>
    </xf>
    <xf numFmtId="0" fontId="40" fillId="0" borderId="0" xfId="0" applyFont="1" applyBorder="1" applyAlignment="1">
      <alignment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4" sqref="G4"/>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6"/>
      <c r="B1" s="79" t="s">
        <v>0</v>
      </c>
      <c r="C1" s="79"/>
      <c r="D1" s="79"/>
    </row>
    <row r="2" ht="36.9" customHeight="1" spans="2:5">
      <c r="B2" s="80" t="s">
        <v>1</v>
      </c>
      <c r="C2" s="80"/>
      <c r="D2" s="80" t="s">
        <v>2</v>
      </c>
      <c r="E2" s="80"/>
    </row>
    <row r="3" ht="33.9" customHeight="1" spans="2:4">
      <c r="B3" s="81">
        <v>1.1</v>
      </c>
      <c r="C3" s="82" t="s">
        <v>3</v>
      </c>
      <c r="D3" s="82"/>
    </row>
    <row r="4" ht="33.9" customHeight="1" spans="2:4">
      <c r="B4" s="81">
        <v>1.2</v>
      </c>
      <c r="C4" s="82" t="s">
        <v>4</v>
      </c>
      <c r="D4" s="82"/>
    </row>
    <row r="5" ht="33.9" customHeight="1" spans="2:4">
      <c r="B5" s="81">
        <v>1.3</v>
      </c>
      <c r="C5" s="82" t="s">
        <v>5</v>
      </c>
      <c r="D5" s="82"/>
    </row>
    <row r="6" ht="33.9" customHeight="1" spans="2:4">
      <c r="B6" s="81">
        <v>2.1</v>
      </c>
      <c r="C6" s="82" t="s">
        <v>6</v>
      </c>
      <c r="D6" s="82"/>
    </row>
    <row r="7" ht="33.9" customHeight="1" spans="2:4">
      <c r="B7" s="81">
        <v>2.2</v>
      </c>
      <c r="C7" s="82" t="s">
        <v>7</v>
      </c>
      <c r="D7" s="82"/>
    </row>
    <row r="8" ht="33.9" customHeight="1" spans="2:4">
      <c r="B8" s="81">
        <v>3.1</v>
      </c>
      <c r="C8" s="82" t="s">
        <v>8</v>
      </c>
      <c r="D8" s="82"/>
    </row>
    <row r="9" ht="33.9" customHeight="1" spans="2:4">
      <c r="B9" s="81">
        <v>3.2</v>
      </c>
      <c r="C9" s="82" t="s">
        <v>9</v>
      </c>
      <c r="D9" s="82"/>
    </row>
    <row r="10" ht="33.9" customHeight="1" spans="2:4">
      <c r="B10" s="81">
        <v>4.1</v>
      </c>
      <c r="C10" s="82" t="s">
        <v>10</v>
      </c>
      <c r="D10" s="82"/>
    </row>
    <row r="11" ht="33.9" customHeight="1" spans="2:4">
      <c r="B11" s="81">
        <v>4.2</v>
      </c>
      <c r="C11" s="82" t="s">
        <v>11</v>
      </c>
      <c r="D11" s="82"/>
    </row>
    <row r="12" ht="33.9" customHeight="1" spans="2:4">
      <c r="B12" s="81">
        <v>5.1</v>
      </c>
      <c r="C12" s="82" t="s">
        <v>12</v>
      </c>
      <c r="D12" s="82"/>
    </row>
    <row r="13" ht="33.9" customHeight="1" spans="2:4">
      <c r="B13" s="81">
        <v>5.2</v>
      </c>
      <c r="C13" s="82" t="s">
        <v>13</v>
      </c>
      <c r="D13" s="82"/>
    </row>
    <row r="14" ht="31.65" customHeight="1" spans="2:5">
      <c r="B14" s="81">
        <v>5.3</v>
      </c>
      <c r="C14" s="82" t="s">
        <v>14</v>
      </c>
      <c r="D14" s="82"/>
      <c r="E14" s="16"/>
    </row>
    <row r="15" ht="31.65" customHeight="1" spans="2:4">
      <c r="B15" s="81">
        <v>5.4</v>
      </c>
      <c r="C15" s="82" t="s">
        <v>15</v>
      </c>
      <c r="D15" s="82"/>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11</v>
      </c>
      <c r="B1" s="17"/>
      <c r="C1" s="17"/>
      <c r="D1" s="17"/>
      <c r="E1" s="17"/>
      <c r="F1" s="17"/>
    </row>
    <row r="2" ht="44.45" customHeight="1" spans="1:6">
      <c r="A2" s="7"/>
      <c r="B2" s="35"/>
      <c r="C2" s="35"/>
      <c r="D2" s="35"/>
      <c r="E2" s="18" t="s">
        <v>16</v>
      </c>
      <c r="F2" s="18"/>
    </row>
    <row r="3" ht="44.45" customHeight="1" spans="1:6">
      <c r="A3" s="19" t="s">
        <v>17</v>
      </c>
      <c r="B3" s="19" t="s">
        <v>18</v>
      </c>
      <c r="C3" s="19" t="s">
        <v>19</v>
      </c>
      <c r="D3" s="19" t="s">
        <v>20</v>
      </c>
      <c r="E3" s="19" t="s">
        <v>21</v>
      </c>
      <c r="F3" s="19" t="s">
        <v>23</v>
      </c>
    </row>
    <row r="4" ht="24.1" customHeight="1" spans="1:6">
      <c r="A4" s="36" t="s">
        <v>448</v>
      </c>
      <c r="B4" s="37"/>
      <c r="C4" s="37"/>
      <c r="D4" s="37"/>
      <c r="E4" s="37"/>
      <c r="F4" s="37"/>
    </row>
    <row r="5" ht="24.1" customHeight="1" spans="1:6">
      <c r="A5" s="36" t="s">
        <v>449</v>
      </c>
      <c r="B5" s="37"/>
      <c r="C5" s="37"/>
      <c r="D5" s="37"/>
      <c r="E5" s="37"/>
      <c r="F5" s="37"/>
    </row>
    <row r="6" ht="14.3" customHeight="1" spans="1:6">
      <c r="A6" s="38"/>
      <c r="B6" s="35"/>
      <c r="C6" s="35"/>
      <c r="D6" s="35"/>
      <c r="E6" s="35"/>
      <c r="F6" s="35"/>
    </row>
    <row r="7" ht="14.3" customHeight="1" spans="1:6">
      <c r="A7" s="38" t="s">
        <v>447</v>
      </c>
      <c r="B7" s="38"/>
      <c r="C7" s="38"/>
      <c r="D7" s="38"/>
      <c r="E7" s="35"/>
      <c r="F7" s="35"/>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
  <sheetViews>
    <sheetView workbookViewId="0">
      <selection activeCell="B23" sqref="B23"/>
    </sheetView>
  </sheetViews>
  <sheetFormatPr defaultColWidth="10" defaultRowHeight="13.5" outlineLevelCol="3"/>
  <cols>
    <col min="1" max="1" width="13.875" customWidth="1"/>
    <col min="2" max="2" width="19" customWidth="1"/>
    <col min="3" max="3" width="17.875" customWidth="1"/>
    <col min="4" max="4" width="29.375" customWidth="1"/>
    <col min="5" max="5" width="9.76666666666667" customWidth="1"/>
  </cols>
  <sheetData>
    <row r="1" ht="51.25" customHeight="1" spans="1:4">
      <c r="A1" s="30" t="s">
        <v>12</v>
      </c>
      <c r="B1" s="30"/>
      <c r="C1" s="30"/>
      <c r="D1" s="30"/>
    </row>
    <row r="2" ht="24.85" customHeight="1" spans="1:4">
      <c r="A2" s="5"/>
      <c r="D2" s="18" t="s">
        <v>16</v>
      </c>
    </row>
    <row r="3" ht="40.7" customHeight="1" spans="1:4">
      <c r="A3" s="19" t="s">
        <v>450</v>
      </c>
      <c r="B3" s="19" t="s">
        <v>18</v>
      </c>
      <c r="C3" s="19" t="s">
        <v>20</v>
      </c>
      <c r="D3" s="19" t="s">
        <v>451</v>
      </c>
    </row>
    <row r="4" ht="27.1" customHeight="1" spans="1:4">
      <c r="A4" s="31" t="s">
        <v>452</v>
      </c>
      <c r="B4" s="32">
        <v>38.8</v>
      </c>
      <c r="C4" s="32">
        <v>38.8</v>
      </c>
      <c r="D4" s="32">
        <v>100</v>
      </c>
    </row>
    <row r="5" ht="27.1" customHeight="1" spans="1:4">
      <c r="A5" s="31" t="s">
        <v>453</v>
      </c>
      <c r="B5" s="32">
        <v>44.7</v>
      </c>
      <c r="C5" s="32">
        <v>44.7</v>
      </c>
      <c r="D5" s="32">
        <v>100</v>
      </c>
    </row>
    <row r="6" ht="27.1" customHeight="1" spans="1:4">
      <c r="A6" s="31" t="s">
        <v>454</v>
      </c>
      <c r="B6" s="32">
        <v>24.1</v>
      </c>
      <c r="C6" s="32">
        <v>24.1</v>
      </c>
      <c r="D6" s="32">
        <v>100</v>
      </c>
    </row>
    <row r="7" ht="27.1" customHeight="1" spans="1:4">
      <c r="A7" s="31" t="s">
        <v>455</v>
      </c>
      <c r="B7" s="32">
        <v>41.1</v>
      </c>
      <c r="C7" s="32">
        <v>41.1</v>
      </c>
      <c r="D7" s="32">
        <v>100</v>
      </c>
    </row>
    <row r="8" ht="27.1" customHeight="1" spans="1:4">
      <c r="A8" s="31" t="s">
        <v>456</v>
      </c>
      <c r="B8" s="32">
        <v>45.3</v>
      </c>
      <c r="C8" s="32">
        <v>45.3</v>
      </c>
      <c r="D8" s="32">
        <v>100</v>
      </c>
    </row>
    <row r="9" ht="27.1" customHeight="1" spans="1:4">
      <c r="A9" s="31" t="s">
        <v>457</v>
      </c>
      <c r="B9" s="32">
        <v>37.7</v>
      </c>
      <c r="C9" s="32">
        <v>37.7</v>
      </c>
      <c r="D9" s="32">
        <v>100</v>
      </c>
    </row>
    <row r="10" ht="27.1" customHeight="1" spans="1:4">
      <c r="A10" s="31" t="s">
        <v>458</v>
      </c>
      <c r="B10" s="32">
        <v>44.1</v>
      </c>
      <c r="C10" s="32">
        <v>44.1</v>
      </c>
      <c r="D10" s="32">
        <v>100</v>
      </c>
    </row>
    <row r="11" ht="27.1" customHeight="1" spans="1:4">
      <c r="A11" s="31" t="s">
        <v>459</v>
      </c>
      <c r="B11" s="32">
        <v>39.2</v>
      </c>
      <c r="C11" s="32">
        <v>39.2</v>
      </c>
      <c r="D11" s="32">
        <v>100</v>
      </c>
    </row>
    <row r="12" ht="27.1" customHeight="1" spans="1:4">
      <c r="A12" s="31" t="s">
        <v>460</v>
      </c>
      <c r="B12" s="32">
        <v>41.4</v>
      </c>
      <c r="C12" s="32">
        <v>41.4</v>
      </c>
      <c r="D12" s="32">
        <v>100</v>
      </c>
    </row>
    <row r="13" ht="27.1" customHeight="1" spans="1:4">
      <c r="A13" s="31" t="s">
        <v>461</v>
      </c>
      <c r="B13" s="32">
        <v>25.2</v>
      </c>
      <c r="C13" s="32">
        <v>25.2</v>
      </c>
      <c r="D13" s="32">
        <v>100</v>
      </c>
    </row>
    <row r="14" ht="27.1" customHeight="1" spans="1:4">
      <c r="A14" s="31" t="s">
        <v>462</v>
      </c>
      <c r="B14" s="32">
        <v>29.3</v>
      </c>
      <c r="C14" s="32">
        <v>29.3</v>
      </c>
      <c r="D14" s="32">
        <v>100</v>
      </c>
    </row>
    <row r="15" ht="27.1" customHeight="1" spans="1:4">
      <c r="A15" s="31" t="s">
        <v>463</v>
      </c>
      <c r="B15" s="32">
        <v>40.2</v>
      </c>
      <c r="C15" s="32">
        <v>40.2</v>
      </c>
      <c r="D15" s="32">
        <v>100</v>
      </c>
    </row>
    <row r="16" ht="27.1" customHeight="1" spans="1:4">
      <c r="A16" s="31" t="s">
        <v>464</v>
      </c>
      <c r="B16" s="32">
        <v>50</v>
      </c>
      <c r="C16" s="32">
        <v>50</v>
      </c>
      <c r="D16" s="32">
        <v>100</v>
      </c>
    </row>
    <row r="17" ht="27.1" customHeight="1" spans="1:4">
      <c r="A17" s="31" t="s">
        <v>465</v>
      </c>
      <c r="B17" s="32">
        <v>36.6</v>
      </c>
      <c r="C17" s="32">
        <v>36.6</v>
      </c>
      <c r="D17" s="32">
        <v>100</v>
      </c>
    </row>
    <row r="18" ht="27.1" customHeight="1" spans="1:4">
      <c r="A18" s="31" t="s">
        <v>466</v>
      </c>
      <c r="B18" s="32">
        <v>26.2</v>
      </c>
      <c r="C18" s="32">
        <v>26.2</v>
      </c>
      <c r="D18" s="32">
        <v>100</v>
      </c>
    </row>
    <row r="19" ht="27.1" customHeight="1" spans="1:4">
      <c r="A19" s="31" t="s">
        <v>467</v>
      </c>
      <c r="B19" s="32">
        <v>26.5</v>
      </c>
      <c r="C19" s="32">
        <v>26.5</v>
      </c>
      <c r="D19" s="32">
        <v>100</v>
      </c>
    </row>
    <row r="20" ht="27.1" customHeight="1" spans="1:4">
      <c r="A20" s="31" t="s">
        <v>468</v>
      </c>
      <c r="B20" s="32">
        <v>41.6</v>
      </c>
      <c r="C20" s="32">
        <v>41.6</v>
      </c>
      <c r="D20" s="32">
        <v>100</v>
      </c>
    </row>
    <row r="21" ht="27.1" customHeight="1" spans="1:4">
      <c r="A21" s="31" t="s">
        <v>469</v>
      </c>
      <c r="B21" s="32">
        <v>26.7</v>
      </c>
      <c r="C21" s="32">
        <v>26.7</v>
      </c>
      <c r="D21" s="32">
        <v>100</v>
      </c>
    </row>
    <row r="22" ht="27.1" customHeight="1" spans="1:4">
      <c r="A22" s="31" t="s">
        <v>470</v>
      </c>
      <c r="B22" s="32">
        <v>37.8</v>
      </c>
      <c r="C22" s="32">
        <v>37.8</v>
      </c>
      <c r="D22" s="32">
        <v>100</v>
      </c>
    </row>
    <row r="23" ht="27.1" customHeight="1" spans="1:4">
      <c r="A23" s="31" t="s">
        <v>471</v>
      </c>
      <c r="B23" s="32">
        <v>42.3</v>
      </c>
      <c r="C23" s="32">
        <v>42.3</v>
      </c>
      <c r="D23" s="32">
        <v>100</v>
      </c>
    </row>
    <row r="24" ht="27.1" customHeight="1" spans="1:4">
      <c r="A24" s="31" t="s">
        <v>472</v>
      </c>
      <c r="B24" s="32">
        <v>26.2</v>
      </c>
      <c r="C24" s="32">
        <v>26.2</v>
      </c>
      <c r="D24" s="32">
        <v>100</v>
      </c>
    </row>
    <row r="25" ht="27.1" customHeight="1" spans="1:4">
      <c r="A25" s="33" t="s">
        <v>473</v>
      </c>
      <c r="B25" s="34">
        <f>SUM(B4:B24)</f>
        <v>765</v>
      </c>
      <c r="C25" s="34">
        <f>SUM(C4:C24)</f>
        <v>765</v>
      </c>
      <c r="D25" s="34">
        <v>100</v>
      </c>
    </row>
  </sheetData>
  <mergeCells count="1">
    <mergeCell ref="A1:D1"/>
  </mergeCells>
  <pageMargins left="0.984000027179718" right="0.75" top="0.472000002861023" bottom="0.268999993801117"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zoomScale="115" zoomScaleNormal="115" workbookViewId="0">
      <selection activeCell="A12" sqref="A12:D12"/>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7" t="s">
        <v>474</v>
      </c>
      <c r="B1" s="17"/>
      <c r="C1" s="17"/>
      <c r="D1" s="17"/>
    </row>
    <row r="2" ht="29.35" customHeight="1" spans="1:4">
      <c r="A2" s="5"/>
      <c r="B2" s="16"/>
      <c r="C2" s="16"/>
      <c r="D2" s="18" t="s">
        <v>16</v>
      </c>
    </row>
    <row r="3" ht="34.65" customHeight="1" spans="1:4">
      <c r="A3" s="19" t="s">
        <v>475</v>
      </c>
      <c r="B3" s="19" t="s">
        <v>18</v>
      </c>
      <c r="C3" s="19" t="s">
        <v>20</v>
      </c>
      <c r="D3" s="19" t="s">
        <v>476</v>
      </c>
    </row>
    <row r="4" ht="34.65" customHeight="1" spans="1:4">
      <c r="A4" s="20" t="s">
        <v>477</v>
      </c>
      <c r="B4" s="21">
        <v>0</v>
      </c>
      <c r="C4" s="21">
        <v>0</v>
      </c>
      <c r="D4" s="22">
        <v>0</v>
      </c>
    </row>
    <row r="5" ht="34.65" customHeight="1" spans="1:4">
      <c r="A5" s="20" t="s">
        <v>478</v>
      </c>
      <c r="B5" s="21">
        <v>40</v>
      </c>
      <c r="C5" s="21">
        <v>34.93</v>
      </c>
      <c r="D5" s="22">
        <f>C5/B5*100</f>
        <v>87.325</v>
      </c>
    </row>
    <row r="6" ht="34.65" customHeight="1" spans="1:4">
      <c r="A6" s="20" t="s">
        <v>479</v>
      </c>
      <c r="B6" s="21">
        <v>19.3</v>
      </c>
      <c r="C6" s="21">
        <v>10.78</v>
      </c>
      <c r="D6" s="22">
        <f>C6/B6*100</f>
        <v>55.8549222797927</v>
      </c>
    </row>
    <row r="7" ht="34.65" customHeight="1" spans="1:4">
      <c r="A7" s="20" t="s">
        <v>480</v>
      </c>
      <c r="B7" s="21">
        <v>0</v>
      </c>
      <c r="C7" s="21">
        <v>0</v>
      </c>
      <c r="D7" s="22">
        <v>0</v>
      </c>
    </row>
    <row r="8" ht="34.65" customHeight="1" spans="1:4">
      <c r="A8" s="20" t="s">
        <v>481</v>
      </c>
      <c r="B8" s="21">
        <v>19.3</v>
      </c>
      <c r="C8" s="21">
        <v>10.78</v>
      </c>
      <c r="D8" s="22">
        <f>C8/B8*100</f>
        <v>55.8549222797927</v>
      </c>
    </row>
    <row r="9" ht="34.65" customHeight="1" spans="1:4">
      <c r="A9" s="13"/>
      <c r="B9" s="23"/>
      <c r="C9" s="23"/>
      <c r="D9" s="24"/>
    </row>
    <row r="10" ht="34.65" customHeight="1" spans="1:4">
      <c r="A10" s="25" t="s">
        <v>473</v>
      </c>
      <c r="B10" s="26">
        <v>59.3</v>
      </c>
      <c r="C10" s="26">
        <f>C5+C6</f>
        <v>45.71</v>
      </c>
      <c r="D10" s="27">
        <f>C10/B10*100</f>
        <v>77.0826306913997</v>
      </c>
    </row>
    <row r="11" ht="68.55" customHeight="1" spans="1:4">
      <c r="A11" s="28" t="s">
        <v>482</v>
      </c>
      <c r="B11" s="29"/>
      <c r="C11" s="29"/>
      <c r="D11" s="29"/>
    </row>
    <row r="12" ht="44.45" customHeight="1" spans="1:4">
      <c r="A12" s="29" t="s">
        <v>483</v>
      </c>
      <c r="B12" s="29"/>
      <c r="C12" s="29"/>
      <c r="D12" s="29"/>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D9" sqref="D9"/>
    </sheetView>
  </sheetViews>
  <sheetFormatPr defaultColWidth="10" defaultRowHeight="13.5" outlineLevelCol="3"/>
  <cols>
    <col min="1" max="1" width="5.83333333333333" customWidth="1"/>
    <col min="2" max="2" width="33" customWidth="1"/>
    <col min="3" max="3" width="23.8833333333333" customWidth="1"/>
    <col min="4" max="4" width="25.2416666666667" customWidth="1"/>
    <col min="5" max="5" width="9.76666666666667" customWidth="1"/>
  </cols>
  <sheetData>
    <row r="1" ht="32.4" customHeight="1" spans="1:4">
      <c r="A1" s="6" t="s">
        <v>14</v>
      </c>
      <c r="B1" s="6"/>
      <c r="C1" s="6"/>
      <c r="D1" s="6"/>
    </row>
    <row r="2" ht="18.8" customHeight="1" spans="1:4">
      <c r="A2" s="7"/>
      <c r="B2" s="7"/>
      <c r="C2" s="8" t="s">
        <v>352</v>
      </c>
      <c r="D2" s="8"/>
    </row>
    <row r="3" ht="24.85" customHeight="1" spans="1:4">
      <c r="A3" s="9" t="s">
        <v>484</v>
      </c>
      <c r="B3" s="9" t="s">
        <v>475</v>
      </c>
      <c r="C3" s="9" t="s">
        <v>18</v>
      </c>
      <c r="D3" s="9" t="s">
        <v>20</v>
      </c>
    </row>
    <row r="4" ht="16.55" customHeight="1" spans="1:4">
      <c r="A4" s="10">
        <v>1</v>
      </c>
      <c r="B4" s="11" t="s">
        <v>34</v>
      </c>
      <c r="C4" s="12"/>
      <c r="D4" s="12"/>
    </row>
    <row r="5" ht="16.55" customHeight="1" spans="1:4">
      <c r="A5" s="10">
        <v>2</v>
      </c>
      <c r="B5" s="11" t="s">
        <v>485</v>
      </c>
      <c r="C5" s="12"/>
      <c r="D5" s="12"/>
    </row>
    <row r="6" ht="16.55" customHeight="1" spans="1:4">
      <c r="A6" s="10">
        <v>3</v>
      </c>
      <c r="B6" s="11" t="s">
        <v>486</v>
      </c>
      <c r="C6" s="12"/>
      <c r="D6" s="12"/>
    </row>
    <row r="7" ht="16.55" customHeight="1" spans="1:4">
      <c r="A7" s="10">
        <v>4</v>
      </c>
      <c r="B7" s="11" t="s">
        <v>74</v>
      </c>
      <c r="C7" s="12"/>
      <c r="D7" s="12"/>
    </row>
    <row r="8" ht="16.55" customHeight="1" spans="1:4">
      <c r="A8" s="10">
        <v>5</v>
      </c>
      <c r="B8" s="11" t="s">
        <v>83</v>
      </c>
      <c r="C8" s="12"/>
      <c r="D8" s="12"/>
    </row>
    <row r="9" ht="16.55" customHeight="1" spans="1:4">
      <c r="A9" s="10">
        <v>6</v>
      </c>
      <c r="B9" s="11" t="s">
        <v>94</v>
      </c>
      <c r="C9" s="12"/>
      <c r="D9" s="12"/>
    </row>
    <row r="10" ht="16.55" customHeight="1" spans="1:4">
      <c r="A10" s="10">
        <v>7</v>
      </c>
      <c r="B10" s="11" t="s">
        <v>111</v>
      </c>
      <c r="C10" s="12"/>
      <c r="D10" s="12">
        <f>D11</f>
        <v>1250</v>
      </c>
    </row>
    <row r="11" ht="16.55" customHeight="1" spans="1:4">
      <c r="A11" s="10"/>
      <c r="B11" s="11" t="s">
        <v>487</v>
      </c>
      <c r="C11" s="12"/>
      <c r="D11" s="12">
        <v>1250</v>
      </c>
    </row>
    <row r="12" ht="16.55" customHeight="1" spans="1:4">
      <c r="A12" s="10">
        <v>8</v>
      </c>
      <c r="B12" s="11" t="s">
        <v>203</v>
      </c>
      <c r="C12" s="12"/>
      <c r="D12" s="12"/>
    </row>
    <row r="13" ht="16.55" customHeight="1" spans="1:4">
      <c r="A13" s="10">
        <v>9</v>
      </c>
      <c r="B13" s="11" t="s">
        <v>238</v>
      </c>
      <c r="C13" s="12"/>
      <c r="D13" s="12"/>
    </row>
    <row r="14" ht="16.55" customHeight="1" spans="1:4">
      <c r="A14" s="10">
        <v>10</v>
      </c>
      <c r="B14" s="11" t="s">
        <v>250</v>
      </c>
      <c r="C14" s="12">
        <v>146</v>
      </c>
      <c r="D14" s="12">
        <f>D15+D16</f>
        <v>517.41</v>
      </c>
    </row>
    <row r="15" ht="16.55" customHeight="1" spans="1:4">
      <c r="A15" s="10"/>
      <c r="B15" s="11" t="s">
        <v>488</v>
      </c>
      <c r="C15" s="12"/>
      <c r="D15" s="12">
        <v>398.4</v>
      </c>
    </row>
    <row r="16" ht="16.55" customHeight="1" spans="1:4">
      <c r="A16" s="10"/>
      <c r="B16" s="11" t="s">
        <v>489</v>
      </c>
      <c r="C16" s="12">
        <v>146</v>
      </c>
      <c r="D16" s="12">
        <v>119.01</v>
      </c>
    </row>
    <row r="17" ht="16.55" customHeight="1" spans="1:4">
      <c r="A17" s="10">
        <v>11</v>
      </c>
      <c r="B17" s="11" t="s">
        <v>269</v>
      </c>
      <c r="C17" s="12">
        <v>2097</v>
      </c>
      <c r="D17" s="12">
        <f>SUM(D18:D26)</f>
        <v>6462.75</v>
      </c>
    </row>
    <row r="18" ht="16.55" customHeight="1" spans="1:4">
      <c r="A18" s="10"/>
      <c r="B18" s="11" t="s">
        <v>490</v>
      </c>
      <c r="C18" s="12"/>
      <c r="D18" s="12">
        <v>157.08</v>
      </c>
    </row>
    <row r="19" spans="1:4">
      <c r="A19" s="10"/>
      <c r="B19" s="11" t="s">
        <v>491</v>
      </c>
      <c r="C19" s="12"/>
      <c r="D19" s="12">
        <v>1060.23</v>
      </c>
    </row>
    <row r="20" spans="1:4">
      <c r="A20" s="10"/>
      <c r="B20" s="11" t="s">
        <v>492</v>
      </c>
      <c r="C20" s="12"/>
      <c r="D20" s="12">
        <v>809</v>
      </c>
    </row>
    <row r="21" spans="1:4">
      <c r="A21" s="10"/>
      <c r="B21" s="11" t="s">
        <v>493</v>
      </c>
      <c r="C21" s="12">
        <v>500</v>
      </c>
      <c r="D21" s="12">
        <v>500</v>
      </c>
    </row>
    <row r="22" spans="1:4">
      <c r="A22" s="10"/>
      <c r="B22" s="11" t="s">
        <v>494</v>
      </c>
      <c r="C22" s="12">
        <v>1597</v>
      </c>
      <c r="D22" s="12">
        <v>1597</v>
      </c>
    </row>
    <row r="23" spans="1:4">
      <c r="A23" s="10"/>
      <c r="B23" s="11" t="s">
        <v>495</v>
      </c>
      <c r="C23" s="12"/>
      <c r="D23" s="12">
        <v>451.04</v>
      </c>
    </row>
    <row r="24" spans="1:4">
      <c r="A24" s="10"/>
      <c r="B24" s="11" t="s">
        <v>496</v>
      </c>
      <c r="C24" s="12"/>
      <c r="D24" s="12">
        <v>619.01</v>
      </c>
    </row>
    <row r="25" spans="1:4">
      <c r="A25" s="10"/>
      <c r="B25" s="11" t="s">
        <v>497</v>
      </c>
      <c r="C25" s="12"/>
      <c r="D25" s="12">
        <v>1044.52</v>
      </c>
    </row>
    <row r="26" spans="1:4">
      <c r="A26" s="10"/>
      <c r="B26" s="11" t="s">
        <v>498</v>
      </c>
      <c r="C26" s="12"/>
      <c r="D26" s="12">
        <v>224.87</v>
      </c>
    </row>
    <row r="27" ht="16.55" customHeight="1" spans="1:4">
      <c r="A27" s="10">
        <v>12</v>
      </c>
      <c r="B27" s="11" t="s">
        <v>499</v>
      </c>
      <c r="C27" s="12"/>
      <c r="D27" s="12"/>
    </row>
    <row r="28" ht="16.55" customHeight="1" spans="1:4">
      <c r="A28" s="10">
        <v>13</v>
      </c>
      <c r="B28" s="11" t="s">
        <v>500</v>
      </c>
      <c r="C28" s="12"/>
      <c r="D28" s="12"/>
    </row>
    <row r="29" ht="16.55" customHeight="1" spans="1:4">
      <c r="A29" s="10">
        <v>14</v>
      </c>
      <c r="B29" s="11" t="s">
        <v>330</v>
      </c>
      <c r="C29" s="13"/>
      <c r="D29" s="13"/>
    </row>
    <row r="30" ht="16.55" customHeight="1" spans="1:4">
      <c r="A30" s="10">
        <v>15</v>
      </c>
      <c r="B30" s="11" t="s">
        <v>501</v>
      </c>
      <c r="C30" s="12"/>
      <c r="D30" s="12"/>
    </row>
    <row r="31" ht="16.55" customHeight="1" spans="1:4">
      <c r="A31" s="10">
        <v>16</v>
      </c>
      <c r="B31" s="11" t="s">
        <v>502</v>
      </c>
      <c r="C31" s="12"/>
      <c r="D31" s="12"/>
    </row>
    <row r="32" ht="16.55" customHeight="1" spans="1:4">
      <c r="A32" s="10">
        <v>17</v>
      </c>
      <c r="B32" s="11" t="s">
        <v>336</v>
      </c>
      <c r="C32" s="12"/>
      <c r="D32" s="12"/>
    </row>
    <row r="33" ht="16.55" customHeight="1" spans="1:4">
      <c r="A33" s="10">
        <v>18</v>
      </c>
      <c r="B33" s="11" t="s">
        <v>503</v>
      </c>
      <c r="C33" s="12"/>
      <c r="D33" s="12"/>
    </row>
    <row r="34" ht="16.55" customHeight="1" spans="1:4">
      <c r="A34" s="10">
        <v>19</v>
      </c>
      <c r="B34" s="11" t="s">
        <v>504</v>
      </c>
      <c r="C34" s="12"/>
      <c r="D34" s="12"/>
    </row>
    <row r="35" ht="16.55" customHeight="1" spans="1:4">
      <c r="A35" s="11"/>
      <c r="B35" s="14" t="s">
        <v>473</v>
      </c>
      <c r="C35" s="15">
        <f>C17+C14</f>
        <v>2243</v>
      </c>
      <c r="D35" s="15">
        <f>D17+D14+D10</f>
        <v>8230.16</v>
      </c>
    </row>
    <row r="36" ht="14.3" customHeight="1"/>
    <row r="37" ht="14.3" customHeight="1" spans="3:3">
      <c r="C37" s="16"/>
    </row>
  </sheetData>
  <mergeCells count="3">
    <mergeCell ref="A1:D1"/>
    <mergeCell ref="A2:B2"/>
    <mergeCell ref="C2:D2"/>
  </mergeCells>
  <pageMargins left="0.75" right="0.75" top="0.270000010728836" bottom="0.270000010728836" header="0" footer="0"/>
  <pageSetup paperSize="9" fitToWidth="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B7" sqref="B7"/>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505</v>
      </c>
      <c r="B1" s="2"/>
      <c r="C1" s="2"/>
      <c r="D1" s="2"/>
      <c r="E1" s="2"/>
      <c r="F1" s="2"/>
      <c r="G1" s="2"/>
    </row>
    <row r="2" ht="33.9" customHeight="1" spans="1:7">
      <c r="A2" s="3" t="s">
        <v>506</v>
      </c>
      <c r="B2" s="4"/>
      <c r="C2" s="4"/>
      <c r="D2" s="4"/>
      <c r="E2" s="4"/>
      <c r="F2" s="4"/>
      <c r="G2" s="4"/>
    </row>
    <row r="3" ht="42.2" customHeight="1" spans="1:7">
      <c r="A3" s="5" t="s">
        <v>507</v>
      </c>
      <c r="B3" s="4"/>
      <c r="C3" s="4"/>
      <c r="D3" s="4"/>
      <c r="E3" s="4"/>
      <c r="F3" s="4"/>
      <c r="G3" s="4"/>
    </row>
    <row r="4" ht="42.2" customHeight="1" spans="1:7">
      <c r="A4" s="3" t="s">
        <v>508</v>
      </c>
      <c r="B4" s="4"/>
      <c r="C4" s="4"/>
      <c r="D4" s="4"/>
      <c r="E4" s="4"/>
      <c r="F4" s="4"/>
      <c r="G4" s="4"/>
    </row>
    <row r="5" ht="42.2" customHeight="1" spans="1:7">
      <c r="A5" s="5" t="s">
        <v>509</v>
      </c>
      <c r="B5" s="4"/>
      <c r="C5" s="4"/>
      <c r="D5" s="4"/>
      <c r="E5" s="4"/>
      <c r="F5" s="4"/>
      <c r="G5" s="4"/>
    </row>
    <row r="6" ht="42.2" customHeight="1" spans="1:7">
      <c r="A6" s="3" t="s">
        <v>510</v>
      </c>
      <c r="B6" s="4"/>
      <c r="C6" s="4"/>
      <c r="D6" s="4"/>
      <c r="E6" s="4"/>
      <c r="F6" s="4"/>
      <c r="G6" s="4"/>
    </row>
    <row r="7" ht="74.6" customHeight="1" spans="1:7">
      <c r="A7" s="5" t="s">
        <v>511</v>
      </c>
      <c r="B7" s="4"/>
      <c r="C7" s="4"/>
      <c r="D7" s="4"/>
      <c r="E7" s="4"/>
      <c r="F7" s="4"/>
      <c r="G7" s="4"/>
    </row>
    <row r="8" ht="42.2" customHeight="1" spans="1:7">
      <c r="A8" s="3" t="s">
        <v>512</v>
      </c>
      <c r="B8" s="4"/>
      <c r="C8" s="4"/>
      <c r="D8" s="4"/>
      <c r="E8" s="4"/>
      <c r="F8" s="4"/>
      <c r="G8" s="4"/>
    </row>
    <row r="9" ht="60.3" customHeight="1" spans="1:7">
      <c r="A9" s="5" t="s">
        <v>513</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130" zoomScaleNormal="130" workbookViewId="0">
      <selection activeCell="L3" sqref="L3"/>
    </sheetView>
  </sheetViews>
  <sheetFormatPr defaultColWidth="10" defaultRowHeight="13.5" outlineLevelCol="6"/>
  <cols>
    <col min="1" max="1" width="26.6" customWidth="1"/>
    <col min="2" max="7" width="16.15" customWidth="1"/>
    <col min="8" max="8" width="9.76666666666667" customWidth="1"/>
  </cols>
  <sheetData>
    <row r="1" ht="41.45" customHeight="1" spans="1:7">
      <c r="A1" s="17" t="s">
        <v>3</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19" t="s">
        <v>23</v>
      </c>
    </row>
    <row r="4" ht="18.8" customHeight="1" spans="1:7">
      <c r="A4" s="52" t="s">
        <v>24</v>
      </c>
      <c r="B4" s="53">
        <v>33300</v>
      </c>
      <c r="C4" s="53">
        <v>24782</v>
      </c>
      <c r="D4" s="53">
        <v>24782</v>
      </c>
      <c r="E4" s="53">
        <v>100</v>
      </c>
      <c r="F4" s="53">
        <v>32300</v>
      </c>
      <c r="G4" s="53">
        <f>D4/F4*100</f>
        <v>76.7244582043344</v>
      </c>
    </row>
    <row r="5" ht="18.8" customHeight="1" spans="1:7">
      <c r="A5" s="52" t="s">
        <v>25</v>
      </c>
      <c r="B5" s="53">
        <v>13422.73</v>
      </c>
      <c r="C5" s="53">
        <v>13918</v>
      </c>
      <c r="D5" s="53">
        <v>13918</v>
      </c>
      <c r="E5" s="53">
        <v>100</v>
      </c>
      <c r="F5" s="53">
        <v>25007.88</v>
      </c>
      <c r="G5" s="53">
        <f>D5/F5*100</f>
        <v>55.6544577149282</v>
      </c>
    </row>
    <row r="6" ht="18.8" customHeight="1" spans="1:7">
      <c r="A6" s="52" t="s">
        <v>26</v>
      </c>
      <c r="C6" s="53">
        <v>27390.88</v>
      </c>
      <c r="D6" s="53">
        <v>27390.88</v>
      </c>
      <c r="E6" s="53">
        <v>100</v>
      </c>
      <c r="F6" s="53"/>
      <c r="G6" s="76"/>
    </row>
    <row r="7" ht="18.8" customHeight="1" spans="1:7">
      <c r="A7" s="52"/>
      <c r="B7" s="52"/>
      <c r="C7" s="52"/>
      <c r="D7" s="52"/>
      <c r="E7" s="77"/>
      <c r="F7" s="52"/>
      <c r="G7" s="76"/>
    </row>
    <row r="8" ht="18.8" customHeight="1" spans="1:7">
      <c r="A8" s="52"/>
      <c r="B8" s="52"/>
      <c r="C8" s="52"/>
      <c r="D8" s="52"/>
      <c r="E8" s="77"/>
      <c r="F8" s="52"/>
      <c r="G8" s="76"/>
    </row>
    <row r="9" ht="18.8" customHeight="1" spans="1:7">
      <c r="A9" s="52"/>
      <c r="B9" s="52"/>
      <c r="C9" s="52"/>
      <c r="D9" s="52"/>
      <c r="E9" s="77"/>
      <c r="F9" s="52"/>
      <c r="G9" s="76"/>
    </row>
    <row r="10" ht="18.8" customHeight="1" spans="1:7">
      <c r="A10" s="52"/>
      <c r="B10" s="52"/>
      <c r="C10" s="52"/>
      <c r="D10" s="52"/>
      <c r="E10" s="77"/>
      <c r="F10" s="52"/>
      <c r="G10" s="76"/>
    </row>
    <row r="11" ht="18.8" customHeight="1" spans="1:7">
      <c r="A11" s="55" t="s">
        <v>27</v>
      </c>
      <c r="B11" s="53">
        <f>SUM(B4:B10)</f>
        <v>46722.73</v>
      </c>
      <c r="C11" s="53">
        <f>SUM(C4:C10)</f>
        <v>66090.88</v>
      </c>
      <c r="D11" s="53">
        <f>SUM(D4:D10)</f>
        <v>66090.88</v>
      </c>
      <c r="E11" s="53">
        <v>100</v>
      </c>
      <c r="F11" s="53">
        <f>SUM(F4:F10)</f>
        <v>57307.88</v>
      </c>
      <c r="G11" s="53">
        <f>D11/F11*100</f>
        <v>115.325990073267</v>
      </c>
    </row>
    <row r="12" ht="18.8" customHeight="1" spans="1:7">
      <c r="A12" s="55" t="s">
        <v>28</v>
      </c>
      <c r="B12" s="54"/>
      <c r="C12" s="53">
        <v>3125.85</v>
      </c>
      <c r="D12" s="54">
        <v>3125.85</v>
      </c>
      <c r="E12" s="53">
        <v>100</v>
      </c>
      <c r="F12" s="54"/>
      <c r="G12" s="53"/>
    </row>
    <row r="13" ht="18.8" customHeight="1" spans="1:7">
      <c r="A13" s="55" t="s">
        <v>29</v>
      </c>
      <c r="B13" s="53"/>
      <c r="C13" s="53"/>
      <c r="D13" s="53"/>
      <c r="E13" s="77"/>
      <c r="F13" s="54"/>
      <c r="G13" s="53"/>
    </row>
    <row r="14" ht="18.8" customHeight="1" spans="1:7">
      <c r="A14" s="55"/>
      <c r="B14" s="52"/>
      <c r="C14" s="52"/>
      <c r="D14" s="52"/>
      <c r="E14" s="77"/>
      <c r="F14" s="52"/>
      <c r="G14" s="53"/>
    </row>
    <row r="15" ht="18.8" customHeight="1" spans="1:7">
      <c r="A15" s="55" t="s">
        <v>30</v>
      </c>
      <c r="B15" s="56">
        <f>B11</f>
        <v>46722.73</v>
      </c>
      <c r="C15" s="56">
        <f>C11+C12</f>
        <v>69216.73</v>
      </c>
      <c r="D15" s="56">
        <f>D11+D12</f>
        <v>69216.73</v>
      </c>
      <c r="E15" s="56">
        <v>100</v>
      </c>
      <c r="F15" s="56">
        <f>F11</f>
        <v>57307.88</v>
      </c>
      <c r="G15" s="56">
        <f>D15/F15*100</f>
        <v>120.780475564617</v>
      </c>
    </row>
    <row r="16" ht="14.3" customHeight="1" spans="5:5">
      <c r="E16" s="78"/>
    </row>
    <row r="17" ht="14.3" customHeight="1" spans="1:1">
      <c r="A17" s="16" t="s">
        <v>31</v>
      </c>
    </row>
    <row r="18" ht="14.3"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6"/>
  <sheetViews>
    <sheetView showZeros="0" zoomScale="130" zoomScaleNormal="130" topLeftCell="B1" workbookViewId="0">
      <pane ySplit="3" topLeftCell="A161" activePane="bottomLeft" state="frozen"/>
      <selection/>
      <selection pane="bottomLeft" activeCell="E175" sqref="E175"/>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69" t="s">
        <v>4</v>
      </c>
      <c r="B1" s="69"/>
      <c r="C1" s="69"/>
      <c r="D1" s="69"/>
      <c r="E1" s="69"/>
      <c r="F1" s="69"/>
      <c r="G1" s="69"/>
      <c r="H1" s="69"/>
    </row>
    <row r="2" ht="20.35" customHeight="1" spans="1:8">
      <c r="A2" s="7"/>
      <c r="B2" s="7"/>
      <c r="C2" s="7"/>
      <c r="D2" s="7"/>
      <c r="E2" s="7"/>
      <c r="F2" s="7"/>
      <c r="G2" s="8" t="s">
        <v>16</v>
      </c>
      <c r="H2" s="8"/>
    </row>
    <row r="3" ht="33.15" customHeight="1" spans="1:8">
      <c r="A3" s="9" t="s">
        <v>32</v>
      </c>
      <c r="B3" s="70" t="s">
        <v>17</v>
      </c>
      <c r="C3" s="70" t="s">
        <v>18</v>
      </c>
      <c r="D3" s="70" t="s">
        <v>19</v>
      </c>
      <c r="E3" s="70" t="s">
        <v>20</v>
      </c>
      <c r="F3" s="70" t="s">
        <v>21</v>
      </c>
      <c r="G3" s="70" t="s">
        <v>22</v>
      </c>
      <c r="H3" s="70" t="s">
        <v>23</v>
      </c>
    </row>
    <row r="4" ht="22.75" customHeight="1" spans="1:8">
      <c r="A4" s="71" t="s">
        <v>33</v>
      </c>
      <c r="B4" s="71" t="s">
        <v>34</v>
      </c>
      <c r="C4" s="45">
        <v>3661.76</v>
      </c>
      <c r="D4" s="45">
        <v>4705.22117</v>
      </c>
      <c r="E4" s="45">
        <v>4705.22117</v>
      </c>
      <c r="F4" s="73">
        <f t="shared" ref="F4:F8" si="0">E4/D4*100</f>
        <v>100</v>
      </c>
      <c r="G4" s="45">
        <v>3295.040842</v>
      </c>
      <c r="H4" s="73">
        <v>142.79705155776</v>
      </c>
    </row>
    <row r="5" ht="22.75" customHeight="1" spans="1:8">
      <c r="A5" s="71" t="s">
        <v>35</v>
      </c>
      <c r="B5" s="71" t="s">
        <v>36</v>
      </c>
      <c r="C5" s="45">
        <v>121.29</v>
      </c>
      <c r="D5" s="45">
        <v>108.22642</v>
      </c>
      <c r="E5" s="45">
        <v>108.22642</v>
      </c>
      <c r="F5" s="73">
        <f t="shared" si="0"/>
        <v>100</v>
      </c>
      <c r="G5" s="45">
        <v>217.549046</v>
      </c>
      <c r="H5" s="73">
        <v>49.7480554338997</v>
      </c>
    </row>
    <row r="6" ht="22.75" customHeight="1" spans="1:8">
      <c r="A6" s="72" t="s">
        <v>37</v>
      </c>
      <c r="B6" s="72" t="s">
        <v>38</v>
      </c>
      <c r="C6" s="47">
        <v>121.29</v>
      </c>
      <c r="D6" s="47">
        <v>101.47642</v>
      </c>
      <c r="E6" s="47">
        <v>101.47642</v>
      </c>
      <c r="F6" s="74">
        <v>100</v>
      </c>
      <c r="G6" s="47">
        <v>82.125046</v>
      </c>
      <c r="H6" s="74">
        <v>123.563303696658</v>
      </c>
    </row>
    <row r="7" ht="22.75" customHeight="1" spans="1:8">
      <c r="A7" s="72" t="s">
        <v>39</v>
      </c>
      <c r="B7" s="72" t="s">
        <v>40</v>
      </c>
      <c r="C7" s="47">
        <v>0</v>
      </c>
      <c r="D7" s="47">
        <v>6.75</v>
      </c>
      <c r="E7" s="47">
        <v>6.75</v>
      </c>
      <c r="F7" s="74">
        <v>100</v>
      </c>
      <c r="G7" s="47">
        <v>135.424</v>
      </c>
      <c r="H7" s="74">
        <v>4.984345463138</v>
      </c>
    </row>
    <row r="8" ht="22.75" customHeight="1" spans="1:8">
      <c r="A8" s="71" t="s">
        <v>41</v>
      </c>
      <c r="B8" s="71" t="s">
        <v>42</v>
      </c>
      <c r="C8" s="45">
        <v>2152.28</v>
      </c>
      <c r="D8" s="45">
        <v>3211.446554</v>
      </c>
      <c r="E8" s="45">
        <v>3211.446554</v>
      </c>
      <c r="F8" s="73">
        <f t="shared" si="0"/>
        <v>100</v>
      </c>
      <c r="G8" s="45">
        <v>2186.695559</v>
      </c>
      <c r="H8" s="73">
        <v>146.862993377488</v>
      </c>
    </row>
    <row r="9" ht="22.75" customHeight="1" spans="1:8">
      <c r="A9" s="72" t="s">
        <v>43</v>
      </c>
      <c r="B9" s="72" t="s">
        <v>44</v>
      </c>
      <c r="C9" s="47">
        <v>2152.28</v>
      </c>
      <c r="D9" s="47">
        <v>3211.446554</v>
      </c>
      <c r="E9" s="47">
        <v>3211.446554</v>
      </c>
      <c r="F9" s="74">
        <v>100</v>
      </c>
      <c r="G9" s="47">
        <v>2186.695559</v>
      </c>
      <c r="H9" s="74">
        <v>146.862993377488</v>
      </c>
    </row>
    <row r="10" ht="22.75" customHeight="1" spans="1:8">
      <c r="A10" s="71" t="s">
        <v>45</v>
      </c>
      <c r="B10" s="71" t="s">
        <v>46</v>
      </c>
      <c r="C10" s="45">
        <v>10.39</v>
      </c>
      <c r="D10" s="45">
        <v>7.84564</v>
      </c>
      <c r="E10" s="45">
        <v>7.84564</v>
      </c>
      <c r="F10" s="73">
        <f t="shared" ref="F10:F15" si="1">E10/D10*100</f>
        <v>100</v>
      </c>
      <c r="G10" s="45">
        <v>103.180742</v>
      </c>
      <c r="H10" s="73">
        <v>7.60378327188227</v>
      </c>
    </row>
    <row r="11" ht="22.75" customHeight="1" spans="1:8">
      <c r="A11" s="72" t="s">
        <v>47</v>
      </c>
      <c r="B11" s="72" t="s">
        <v>48</v>
      </c>
      <c r="C11" s="47">
        <v>10.39</v>
      </c>
      <c r="D11" s="47">
        <v>7.84564</v>
      </c>
      <c r="E11" s="47">
        <v>7.84564</v>
      </c>
      <c r="F11" s="74">
        <v>100</v>
      </c>
      <c r="G11" s="47">
        <v>10.9549</v>
      </c>
      <c r="H11" s="74">
        <v>71.6176322923988</v>
      </c>
    </row>
    <row r="12" ht="22.75" customHeight="1" spans="1:8">
      <c r="A12" s="72" t="s">
        <v>49</v>
      </c>
      <c r="B12" s="72" t="s">
        <v>50</v>
      </c>
      <c r="C12" s="47"/>
      <c r="D12" s="47"/>
      <c r="E12" s="47"/>
      <c r="F12" s="73"/>
      <c r="G12" s="47">
        <v>92.225842</v>
      </c>
      <c r="H12" s="74">
        <v>0</v>
      </c>
    </row>
    <row r="13" ht="22.75" customHeight="1" spans="1:8">
      <c r="A13" s="71" t="s">
        <v>51</v>
      </c>
      <c r="B13" s="71" t="s">
        <v>52</v>
      </c>
      <c r="C13" s="45">
        <v>335.24</v>
      </c>
      <c r="D13" s="45">
        <v>342.562264</v>
      </c>
      <c r="E13" s="45">
        <v>342.562264</v>
      </c>
      <c r="F13" s="73">
        <f t="shared" si="1"/>
        <v>100</v>
      </c>
      <c r="G13" s="45">
        <v>300.424764</v>
      </c>
      <c r="H13" s="73">
        <v>114.025974236931</v>
      </c>
    </row>
    <row r="14" ht="22.75" customHeight="1" spans="1:8">
      <c r="A14" s="72" t="s">
        <v>53</v>
      </c>
      <c r="B14" s="72" t="s">
        <v>54</v>
      </c>
      <c r="C14" s="47">
        <v>335.24</v>
      </c>
      <c r="D14" s="47">
        <v>342.562264</v>
      </c>
      <c r="E14" s="47">
        <v>342.562264</v>
      </c>
      <c r="F14" s="74">
        <v>100</v>
      </c>
      <c r="G14" s="47">
        <v>300.424764</v>
      </c>
      <c r="H14" s="74">
        <v>114.025974236931</v>
      </c>
    </row>
    <row r="15" ht="22.75" customHeight="1" spans="1:8">
      <c r="A15" s="71" t="s">
        <v>55</v>
      </c>
      <c r="B15" s="71" t="s">
        <v>56</v>
      </c>
      <c r="C15" s="45">
        <v>14.72</v>
      </c>
      <c r="D15" s="45">
        <v>9.992</v>
      </c>
      <c r="E15" s="45">
        <v>9.992</v>
      </c>
      <c r="F15" s="73">
        <f t="shared" si="1"/>
        <v>100</v>
      </c>
      <c r="G15" s="45">
        <v>15.096</v>
      </c>
      <c r="H15" s="73">
        <v>66.1897191308956</v>
      </c>
    </row>
    <row r="16" ht="22.75" customHeight="1" spans="1:8">
      <c r="A16" s="72" t="s">
        <v>57</v>
      </c>
      <c r="B16" s="72" t="s">
        <v>44</v>
      </c>
      <c r="C16" s="47">
        <v>13.5</v>
      </c>
      <c r="D16" s="47">
        <v>9.992</v>
      </c>
      <c r="E16" s="47">
        <v>9.992</v>
      </c>
      <c r="F16" s="74">
        <v>100</v>
      </c>
      <c r="G16" s="47"/>
      <c r="H16" s="73"/>
    </row>
    <row r="17" ht="22.75" customHeight="1" spans="1:8">
      <c r="A17" s="72" t="s">
        <v>58</v>
      </c>
      <c r="B17" s="72" t="s">
        <v>59</v>
      </c>
      <c r="C17" s="47">
        <v>1.22</v>
      </c>
      <c r="D17" s="47">
        <v>0</v>
      </c>
      <c r="E17" s="47">
        <v>0</v>
      </c>
      <c r="F17" s="73"/>
      <c r="G17" s="47">
        <v>15.096</v>
      </c>
      <c r="H17" s="74">
        <v>0</v>
      </c>
    </row>
    <row r="18" ht="22.75" customHeight="1" spans="1:8">
      <c r="A18" s="71" t="s">
        <v>60</v>
      </c>
      <c r="B18" s="71" t="s">
        <v>61</v>
      </c>
      <c r="C18" s="45">
        <v>112.58</v>
      </c>
      <c r="D18" s="45">
        <v>44.989691</v>
      </c>
      <c r="E18" s="45">
        <v>44.989691</v>
      </c>
      <c r="F18" s="73">
        <f>E18/D18*100</f>
        <v>100</v>
      </c>
      <c r="G18" s="45">
        <v>27.329</v>
      </c>
      <c r="H18" s="73">
        <v>164.622529181456</v>
      </c>
    </row>
    <row r="19" ht="22.75" customHeight="1" spans="1:8">
      <c r="A19" s="72" t="s">
        <v>62</v>
      </c>
      <c r="B19" s="72" t="s">
        <v>44</v>
      </c>
      <c r="C19" s="47">
        <v>59.08</v>
      </c>
      <c r="D19" s="47">
        <v>9.949791</v>
      </c>
      <c r="E19" s="47">
        <v>9.949791</v>
      </c>
      <c r="F19" s="74">
        <v>100</v>
      </c>
      <c r="G19" s="47"/>
      <c r="H19" s="74"/>
    </row>
    <row r="20" ht="22.75" customHeight="1" spans="1:8">
      <c r="A20" s="72" t="s">
        <v>63</v>
      </c>
      <c r="B20" s="72" t="s">
        <v>64</v>
      </c>
      <c r="C20" s="47">
        <v>53.5</v>
      </c>
      <c r="D20" s="47">
        <v>35.0399</v>
      </c>
      <c r="E20" s="47">
        <v>35.0399</v>
      </c>
      <c r="F20" s="74">
        <v>100</v>
      </c>
      <c r="G20" s="47">
        <v>27.329</v>
      </c>
      <c r="H20" s="74">
        <v>128.215082878993</v>
      </c>
    </row>
    <row r="21" ht="22.75" customHeight="1" spans="1:8">
      <c r="A21" s="71" t="s">
        <v>65</v>
      </c>
      <c r="B21" s="71" t="s">
        <v>66</v>
      </c>
      <c r="C21" s="45">
        <v>453.25</v>
      </c>
      <c r="D21" s="45">
        <v>380.358369</v>
      </c>
      <c r="E21" s="45">
        <v>380.358369</v>
      </c>
      <c r="F21" s="73">
        <f t="shared" ref="F21:F27" si="2">E21/D21*100</f>
        <v>100</v>
      </c>
      <c r="G21" s="45">
        <v>137.251061</v>
      </c>
      <c r="H21" s="73">
        <v>277.125995404873</v>
      </c>
    </row>
    <row r="22" ht="22.75" customHeight="1" spans="1:8">
      <c r="A22" s="72" t="s">
        <v>67</v>
      </c>
      <c r="B22" s="72" t="s">
        <v>68</v>
      </c>
      <c r="C22" s="47">
        <v>348.25</v>
      </c>
      <c r="D22" s="47">
        <v>351.159678</v>
      </c>
      <c r="E22" s="47">
        <v>351.159678</v>
      </c>
      <c r="F22" s="74">
        <v>100</v>
      </c>
      <c r="G22" s="47">
        <v>124.540488</v>
      </c>
      <c r="H22" s="74">
        <v>281.964270125551</v>
      </c>
    </row>
    <row r="23" ht="22.75" customHeight="1" spans="1:8">
      <c r="A23" s="72" t="s">
        <v>69</v>
      </c>
      <c r="B23" s="72" t="s">
        <v>66</v>
      </c>
      <c r="C23" s="47">
        <v>105</v>
      </c>
      <c r="D23" s="47">
        <v>29.198691</v>
      </c>
      <c r="E23" s="47">
        <v>29.198691</v>
      </c>
      <c r="F23" s="74">
        <v>100</v>
      </c>
      <c r="G23" s="47">
        <v>12.710573</v>
      </c>
      <c r="H23" s="74">
        <v>229.719706578138</v>
      </c>
    </row>
    <row r="24" ht="22.75" customHeight="1" spans="1:8">
      <c r="A24" s="71" t="s">
        <v>70</v>
      </c>
      <c r="B24" s="71" t="s">
        <v>71</v>
      </c>
      <c r="C24" s="45">
        <v>462.01</v>
      </c>
      <c r="D24" s="45">
        <v>599.800232</v>
      </c>
      <c r="E24" s="45">
        <v>599.800232</v>
      </c>
      <c r="F24" s="73">
        <v>100</v>
      </c>
      <c r="G24" s="45">
        <v>307.51467</v>
      </c>
      <c r="H24" s="73">
        <v>195.047680814707</v>
      </c>
    </row>
    <row r="25" ht="22.75" customHeight="1" spans="1:8">
      <c r="A25" s="72" t="s">
        <v>72</v>
      </c>
      <c r="B25" s="72" t="s">
        <v>71</v>
      </c>
      <c r="C25" s="47">
        <v>462.01</v>
      </c>
      <c r="D25" s="47">
        <v>599.800232</v>
      </c>
      <c r="E25" s="47">
        <v>599.800232</v>
      </c>
      <c r="F25" s="74">
        <v>100</v>
      </c>
      <c r="G25" s="47">
        <v>307.51467</v>
      </c>
      <c r="H25" s="74">
        <v>195.047680814707</v>
      </c>
    </row>
    <row r="26" ht="22.75" customHeight="1" spans="1:8">
      <c r="A26" s="71" t="s">
        <v>73</v>
      </c>
      <c r="B26" s="71" t="s">
        <v>74</v>
      </c>
      <c r="C26" s="45">
        <v>90.7</v>
      </c>
      <c r="D26" s="45">
        <v>78.5</v>
      </c>
      <c r="E26" s="45">
        <v>78.5</v>
      </c>
      <c r="F26" s="73">
        <f t="shared" si="2"/>
        <v>100</v>
      </c>
      <c r="G26" s="45">
        <v>80</v>
      </c>
      <c r="H26" s="73">
        <v>98.125</v>
      </c>
    </row>
    <row r="27" ht="22.75" customHeight="1" spans="1:8">
      <c r="A27" s="71" t="s">
        <v>75</v>
      </c>
      <c r="B27" s="71" t="s">
        <v>76</v>
      </c>
      <c r="C27" s="45">
        <v>20</v>
      </c>
      <c r="D27" s="45">
        <v>15</v>
      </c>
      <c r="E27" s="45">
        <v>15</v>
      </c>
      <c r="F27" s="73">
        <f t="shared" si="2"/>
        <v>100</v>
      </c>
      <c r="G27" s="45">
        <v>15</v>
      </c>
      <c r="H27" s="73">
        <v>100</v>
      </c>
    </row>
    <row r="28" ht="22.75" customHeight="1" spans="1:8">
      <c r="A28" s="72" t="s">
        <v>77</v>
      </c>
      <c r="B28" s="72" t="s">
        <v>78</v>
      </c>
      <c r="C28" s="47">
        <v>20</v>
      </c>
      <c r="D28" s="47">
        <v>15</v>
      </c>
      <c r="E28" s="47">
        <v>15</v>
      </c>
      <c r="F28" s="74">
        <v>100</v>
      </c>
      <c r="G28" s="47">
        <v>15</v>
      </c>
      <c r="H28" s="74">
        <v>100</v>
      </c>
    </row>
    <row r="29" ht="22.75" customHeight="1" spans="1:8">
      <c r="A29" s="71" t="s">
        <v>79</v>
      </c>
      <c r="B29" s="71" t="s">
        <v>80</v>
      </c>
      <c r="C29" s="45">
        <v>70.7</v>
      </c>
      <c r="D29" s="45">
        <v>63.5</v>
      </c>
      <c r="E29" s="45">
        <v>63.5</v>
      </c>
      <c r="F29" s="73">
        <f t="shared" ref="F29:F32" si="3">E29/D29*100</f>
        <v>100</v>
      </c>
      <c r="G29" s="45">
        <v>65</v>
      </c>
      <c r="H29" s="73">
        <v>97.6923076923077</v>
      </c>
    </row>
    <row r="30" ht="22.75" customHeight="1" spans="1:8">
      <c r="A30" s="72" t="s">
        <v>81</v>
      </c>
      <c r="B30" s="72" t="s">
        <v>80</v>
      </c>
      <c r="C30" s="47">
        <v>70.7</v>
      </c>
      <c r="D30" s="47">
        <v>63.5</v>
      </c>
      <c r="E30" s="47">
        <v>63.5</v>
      </c>
      <c r="F30" s="74">
        <v>100</v>
      </c>
      <c r="G30" s="47">
        <v>65</v>
      </c>
      <c r="H30" s="74">
        <v>97.6923076923077</v>
      </c>
    </row>
    <row r="31" ht="22.75" customHeight="1" spans="1:8">
      <c r="A31" s="71" t="s">
        <v>82</v>
      </c>
      <c r="B31" s="71" t="s">
        <v>83</v>
      </c>
      <c r="C31" s="45">
        <v>1010</v>
      </c>
      <c r="D31" s="45">
        <v>810.9</v>
      </c>
      <c r="E31" s="45">
        <v>810.9</v>
      </c>
      <c r="F31" s="73">
        <f t="shared" si="3"/>
        <v>100</v>
      </c>
      <c r="G31" s="45">
        <v>857</v>
      </c>
      <c r="H31" s="73">
        <v>94.6207701283547</v>
      </c>
    </row>
    <row r="32" ht="22.75" customHeight="1" spans="1:8">
      <c r="A32" s="71" t="s">
        <v>84</v>
      </c>
      <c r="B32" s="71" t="s">
        <v>85</v>
      </c>
      <c r="C32" s="45">
        <v>2</v>
      </c>
      <c r="D32" s="45">
        <v>4.5</v>
      </c>
      <c r="E32" s="45">
        <v>4.5</v>
      </c>
      <c r="F32" s="73">
        <f t="shared" si="3"/>
        <v>100</v>
      </c>
      <c r="G32" s="45">
        <v>17</v>
      </c>
      <c r="H32" s="73">
        <v>26.4705882352941</v>
      </c>
    </row>
    <row r="33" ht="22.75" customHeight="1" spans="1:8">
      <c r="A33" s="72" t="s">
        <v>86</v>
      </c>
      <c r="B33" s="72" t="s">
        <v>87</v>
      </c>
      <c r="C33" s="47">
        <v>2</v>
      </c>
      <c r="D33" s="47">
        <v>1.5</v>
      </c>
      <c r="E33" s="47">
        <v>1.5</v>
      </c>
      <c r="F33" s="74">
        <v>100</v>
      </c>
      <c r="G33" s="47">
        <v>2</v>
      </c>
      <c r="H33" s="74">
        <v>75</v>
      </c>
    </row>
    <row r="34" ht="22.75" customHeight="1" spans="1:8">
      <c r="A34" s="72" t="s">
        <v>88</v>
      </c>
      <c r="B34" s="72" t="s">
        <v>89</v>
      </c>
      <c r="C34" s="47">
        <v>0</v>
      </c>
      <c r="D34" s="47">
        <v>3</v>
      </c>
      <c r="E34" s="47">
        <v>3</v>
      </c>
      <c r="F34" s="74">
        <v>100</v>
      </c>
      <c r="G34" s="47">
        <v>15</v>
      </c>
      <c r="H34" s="74">
        <v>20</v>
      </c>
    </row>
    <row r="35" ht="22.75" customHeight="1" spans="1:8">
      <c r="A35" s="71" t="s">
        <v>90</v>
      </c>
      <c r="B35" s="71" t="s">
        <v>91</v>
      </c>
      <c r="C35" s="45">
        <v>1008</v>
      </c>
      <c r="D35" s="45">
        <v>806.4</v>
      </c>
      <c r="E35" s="45">
        <v>806.4</v>
      </c>
      <c r="F35" s="73">
        <f t="shared" ref="F35:F38" si="4">E35/D35*100</f>
        <v>100</v>
      </c>
      <c r="G35" s="45">
        <v>840</v>
      </c>
      <c r="H35" s="73">
        <v>96</v>
      </c>
    </row>
    <row r="36" ht="22.75" customHeight="1" spans="1:8">
      <c r="A36" s="72" t="s">
        <v>92</v>
      </c>
      <c r="B36" s="72" t="s">
        <v>91</v>
      </c>
      <c r="C36" s="47">
        <v>1008</v>
      </c>
      <c r="D36" s="47">
        <v>806.4</v>
      </c>
      <c r="E36" s="47">
        <v>806.4</v>
      </c>
      <c r="F36" s="74">
        <v>100</v>
      </c>
      <c r="G36" s="47">
        <v>840</v>
      </c>
      <c r="H36" s="74">
        <v>96</v>
      </c>
    </row>
    <row r="37" ht="22.75" customHeight="1" spans="1:8">
      <c r="A37" s="71" t="s">
        <v>93</v>
      </c>
      <c r="B37" s="71" t="s">
        <v>94</v>
      </c>
      <c r="C37" s="45">
        <v>813.94</v>
      </c>
      <c r="D37" s="45">
        <v>557.414831</v>
      </c>
      <c r="E37" s="45">
        <v>557.414831</v>
      </c>
      <c r="F37" s="73">
        <f t="shared" si="4"/>
        <v>100</v>
      </c>
      <c r="G37" s="45">
        <v>830.709981</v>
      </c>
      <c r="H37" s="73">
        <v>67.1010152458972</v>
      </c>
    </row>
    <row r="38" ht="22.75" customHeight="1" spans="1:8">
      <c r="A38" s="71" t="s">
        <v>95</v>
      </c>
      <c r="B38" s="71" t="s">
        <v>96</v>
      </c>
      <c r="C38" s="45">
        <v>511.34</v>
      </c>
      <c r="D38" s="45">
        <v>265.715003</v>
      </c>
      <c r="E38" s="45">
        <v>265.715003</v>
      </c>
      <c r="F38" s="73">
        <f t="shared" si="4"/>
        <v>100</v>
      </c>
      <c r="G38" s="45">
        <v>400.507027</v>
      </c>
      <c r="H38" s="73">
        <v>66.3446544222556</v>
      </c>
    </row>
    <row r="39" ht="22.75" customHeight="1" spans="1:8">
      <c r="A39" s="72" t="s">
        <v>97</v>
      </c>
      <c r="B39" s="72" t="s">
        <v>98</v>
      </c>
      <c r="C39" s="47">
        <v>40.14</v>
      </c>
      <c r="D39" s="47">
        <v>27.0874</v>
      </c>
      <c r="E39" s="47">
        <v>27.0874</v>
      </c>
      <c r="F39" s="74">
        <v>100</v>
      </c>
      <c r="G39" s="47">
        <v>0.86</v>
      </c>
      <c r="H39" s="74">
        <v>3149.6976744186</v>
      </c>
    </row>
    <row r="40" ht="22.75" customHeight="1" spans="1:8">
      <c r="A40" s="72" t="s">
        <v>99</v>
      </c>
      <c r="B40" s="72" t="s">
        <v>100</v>
      </c>
      <c r="C40" s="47">
        <v>471.2</v>
      </c>
      <c r="D40" s="47">
        <v>238.627603</v>
      </c>
      <c r="E40" s="47">
        <v>238.627603</v>
      </c>
      <c r="F40" s="74">
        <v>100</v>
      </c>
      <c r="G40" s="47">
        <v>399.647027</v>
      </c>
      <c r="H40" s="74">
        <v>59.7095904331599</v>
      </c>
    </row>
    <row r="41" ht="22.75" customHeight="1" spans="1:8">
      <c r="A41" s="71" t="s">
        <v>101</v>
      </c>
      <c r="B41" s="71" t="s">
        <v>102</v>
      </c>
      <c r="C41" s="45">
        <v>53.6</v>
      </c>
      <c r="D41" s="45">
        <v>47.455659</v>
      </c>
      <c r="E41" s="45">
        <v>47.455659</v>
      </c>
      <c r="F41" s="73">
        <f t="shared" ref="F41:F47" si="5">E41/D41*100</f>
        <v>100</v>
      </c>
      <c r="G41" s="45">
        <v>45.236015</v>
      </c>
      <c r="H41" s="73">
        <v>104.906807109335</v>
      </c>
    </row>
    <row r="42" ht="22.75" customHeight="1" spans="1:8">
      <c r="A42" s="72" t="s">
        <v>103</v>
      </c>
      <c r="B42" s="72" t="s">
        <v>104</v>
      </c>
      <c r="C42" s="47">
        <v>53.6</v>
      </c>
      <c r="D42" s="47">
        <v>47.455659</v>
      </c>
      <c r="E42" s="47">
        <v>47.455659</v>
      </c>
      <c r="F42" s="74">
        <v>100</v>
      </c>
      <c r="G42" s="47">
        <v>7.1</v>
      </c>
      <c r="H42" s="74">
        <v>668.389563380282</v>
      </c>
    </row>
    <row r="43" ht="22.75" customHeight="1" spans="1:8">
      <c r="A43" s="72" t="s">
        <v>105</v>
      </c>
      <c r="B43" s="72" t="s">
        <v>106</v>
      </c>
      <c r="C43" s="47"/>
      <c r="D43" s="47"/>
      <c r="E43" s="47"/>
      <c r="F43" s="73"/>
      <c r="G43" s="47">
        <v>38.136015</v>
      </c>
      <c r="H43" s="74">
        <v>0</v>
      </c>
    </row>
    <row r="44" ht="22.75" customHeight="1" spans="1:8">
      <c r="A44" s="71" t="s">
        <v>107</v>
      </c>
      <c r="B44" s="71" t="s">
        <v>108</v>
      </c>
      <c r="C44" s="45">
        <v>249</v>
      </c>
      <c r="D44" s="45">
        <v>244.244169</v>
      </c>
      <c r="E44" s="45">
        <v>244.244169</v>
      </c>
      <c r="F44" s="73">
        <f t="shared" si="5"/>
        <v>100</v>
      </c>
      <c r="G44" s="45">
        <v>384.966939</v>
      </c>
      <c r="H44" s="73">
        <v>63.4454921335466</v>
      </c>
    </row>
    <row r="45" ht="22.75" customHeight="1" spans="1:8">
      <c r="A45" s="72" t="s">
        <v>109</v>
      </c>
      <c r="B45" s="72" t="s">
        <v>108</v>
      </c>
      <c r="C45" s="47">
        <v>249</v>
      </c>
      <c r="D45" s="47">
        <v>244.244169</v>
      </c>
      <c r="E45" s="47">
        <v>244.244169</v>
      </c>
      <c r="F45" s="74">
        <v>100</v>
      </c>
      <c r="G45" s="47">
        <v>384.966939</v>
      </c>
      <c r="H45" s="74">
        <v>63.4454921335466</v>
      </c>
    </row>
    <row r="46" ht="22.75" customHeight="1" spans="1:8">
      <c r="A46" s="71" t="s">
        <v>110</v>
      </c>
      <c r="B46" s="71" t="s">
        <v>111</v>
      </c>
      <c r="C46" s="45">
        <v>13468.46</v>
      </c>
      <c r="D46" s="45">
        <v>12830.999205</v>
      </c>
      <c r="E46" s="45">
        <v>12830.999205</v>
      </c>
      <c r="F46" s="73">
        <f t="shared" si="5"/>
        <v>100</v>
      </c>
      <c r="G46" s="45">
        <v>13050.800618</v>
      </c>
      <c r="H46" s="73">
        <v>98.3158013103285</v>
      </c>
    </row>
    <row r="47" ht="22.75" customHeight="1" spans="1:8">
      <c r="A47" s="71" t="s">
        <v>112</v>
      </c>
      <c r="B47" s="71" t="s">
        <v>113</v>
      </c>
      <c r="C47" s="45">
        <v>1.71</v>
      </c>
      <c r="D47" s="45">
        <v>1.5609</v>
      </c>
      <c r="E47" s="45">
        <v>1.5609</v>
      </c>
      <c r="F47" s="73">
        <f t="shared" si="5"/>
        <v>100</v>
      </c>
      <c r="G47" s="45">
        <v>1.294</v>
      </c>
      <c r="H47" s="73">
        <v>120.625965996909</v>
      </c>
    </row>
    <row r="48" ht="22.75" customHeight="1" spans="1:8">
      <c r="A48" s="72" t="s">
        <v>114</v>
      </c>
      <c r="B48" s="72" t="s">
        <v>115</v>
      </c>
      <c r="C48" s="47">
        <v>1.71</v>
      </c>
      <c r="D48" s="47">
        <v>1.5609</v>
      </c>
      <c r="E48" s="47">
        <v>1.5609</v>
      </c>
      <c r="F48" s="74">
        <v>100</v>
      </c>
      <c r="G48" s="47">
        <v>1.294</v>
      </c>
      <c r="H48" s="74">
        <v>120.625965996909</v>
      </c>
    </row>
    <row r="49" ht="22.75" customHeight="1" spans="1:8">
      <c r="A49" s="71" t="s">
        <v>116</v>
      </c>
      <c r="B49" s="71" t="s">
        <v>117</v>
      </c>
      <c r="C49" s="45">
        <v>1836.78</v>
      </c>
      <c r="D49" s="45">
        <v>1897.406963</v>
      </c>
      <c r="E49" s="45">
        <v>1897.406963</v>
      </c>
      <c r="F49" s="73">
        <f>E49/D49*100</f>
        <v>100</v>
      </c>
      <c r="G49" s="45">
        <v>3642.204549</v>
      </c>
      <c r="H49" s="73">
        <v>52.0950138157658</v>
      </c>
    </row>
    <row r="50" ht="22.75" customHeight="1" spans="1:8">
      <c r="A50" s="72" t="s">
        <v>118</v>
      </c>
      <c r="B50" s="72" t="s">
        <v>119</v>
      </c>
      <c r="C50" s="47">
        <v>472.25</v>
      </c>
      <c r="D50" s="47">
        <v>480.35</v>
      </c>
      <c r="E50" s="47">
        <v>480.35</v>
      </c>
      <c r="F50" s="74">
        <v>100</v>
      </c>
      <c r="G50" s="47">
        <v>335.756</v>
      </c>
      <c r="H50" s="74">
        <v>143.065202111057</v>
      </c>
    </row>
    <row r="51" ht="22.75" customHeight="1" spans="1:8">
      <c r="A51" s="72" t="s">
        <v>120</v>
      </c>
      <c r="B51" s="72" t="s">
        <v>121</v>
      </c>
      <c r="C51" s="47">
        <v>1364.53</v>
      </c>
      <c r="D51" s="47">
        <v>1417.056963</v>
      </c>
      <c r="E51" s="47">
        <v>1417.056963</v>
      </c>
      <c r="F51" s="74">
        <v>100</v>
      </c>
      <c r="G51" s="47">
        <v>3306.448549</v>
      </c>
      <c r="H51" s="74">
        <v>42.8573722530349</v>
      </c>
    </row>
    <row r="52" ht="22.75" customHeight="1" spans="1:8">
      <c r="A52" s="71" t="s">
        <v>122</v>
      </c>
      <c r="B52" s="71" t="s">
        <v>123</v>
      </c>
      <c r="C52" s="45">
        <v>793.55</v>
      </c>
      <c r="D52" s="45">
        <v>771.398605</v>
      </c>
      <c r="E52" s="45">
        <v>771.398605</v>
      </c>
      <c r="F52" s="73">
        <f>E52/D52*100</f>
        <v>100</v>
      </c>
      <c r="G52" s="45">
        <v>720.10124</v>
      </c>
      <c r="H52" s="73">
        <v>107.123632365916</v>
      </c>
    </row>
    <row r="53" ht="22.75" customHeight="1" spans="1:8">
      <c r="A53" s="72" t="s">
        <v>124</v>
      </c>
      <c r="B53" s="72" t="s">
        <v>125</v>
      </c>
      <c r="C53" s="47">
        <v>31.16</v>
      </c>
      <c r="D53" s="47">
        <v>26.9761</v>
      </c>
      <c r="E53" s="47">
        <v>26.9761</v>
      </c>
      <c r="F53" s="74">
        <v>100</v>
      </c>
      <c r="G53" s="47">
        <v>25.48108</v>
      </c>
      <c r="H53" s="74">
        <v>105.867176744471</v>
      </c>
    </row>
    <row r="54" ht="22.75" customHeight="1" spans="1:8">
      <c r="A54" s="72" t="s">
        <v>126</v>
      </c>
      <c r="B54" s="72" t="s">
        <v>127</v>
      </c>
      <c r="C54" s="47">
        <v>54.89</v>
      </c>
      <c r="D54" s="47">
        <v>48.35025</v>
      </c>
      <c r="E54" s="47">
        <v>48.35025</v>
      </c>
      <c r="F54" s="74">
        <v>100</v>
      </c>
      <c r="G54" s="47">
        <v>45.86885</v>
      </c>
      <c r="H54" s="74">
        <v>105.409771555206</v>
      </c>
    </row>
    <row r="55" ht="22.75" customHeight="1" spans="1:8">
      <c r="A55" s="72" t="s">
        <v>128</v>
      </c>
      <c r="B55" s="72" t="s">
        <v>129</v>
      </c>
      <c r="C55" s="47">
        <v>471.7</v>
      </c>
      <c r="D55" s="47">
        <v>467.383215</v>
      </c>
      <c r="E55" s="47">
        <v>467.383215</v>
      </c>
      <c r="F55" s="74">
        <v>100</v>
      </c>
      <c r="G55" s="47">
        <v>431.54795</v>
      </c>
      <c r="H55" s="74">
        <v>108.303889521431</v>
      </c>
    </row>
    <row r="56" ht="22.75" customHeight="1" spans="1:8">
      <c r="A56" s="72" t="s">
        <v>130</v>
      </c>
      <c r="B56" s="72" t="s">
        <v>131</v>
      </c>
      <c r="C56" s="47">
        <v>235.8</v>
      </c>
      <c r="D56" s="47">
        <v>228.44904</v>
      </c>
      <c r="E56" s="47">
        <v>228.44904</v>
      </c>
      <c r="F56" s="74">
        <v>100</v>
      </c>
      <c r="G56" s="47">
        <v>217.20336</v>
      </c>
      <c r="H56" s="74">
        <v>105.177488967022</v>
      </c>
    </row>
    <row r="57" ht="22.75" customHeight="1" spans="1:8">
      <c r="A57" s="72" t="s">
        <v>132</v>
      </c>
      <c r="B57" s="72" t="s">
        <v>133</v>
      </c>
      <c r="C57" s="47">
        <v>0</v>
      </c>
      <c r="D57" s="47">
        <v>0.24</v>
      </c>
      <c r="E57" s="47">
        <v>0.24</v>
      </c>
      <c r="F57" s="74">
        <v>100</v>
      </c>
      <c r="G57" s="47"/>
      <c r="H57" s="74"/>
    </row>
    <row r="58" ht="22.75" customHeight="1" spans="1:8">
      <c r="A58" s="71" t="s">
        <v>134</v>
      </c>
      <c r="B58" s="71" t="s">
        <v>135</v>
      </c>
      <c r="C58" s="45">
        <v>1566.95</v>
      </c>
      <c r="D58" s="45">
        <v>1177.5631</v>
      </c>
      <c r="E58" s="45">
        <v>1177.5631</v>
      </c>
      <c r="F58" s="73">
        <f t="shared" ref="F58:F61" si="6">E58/D58*100</f>
        <v>100</v>
      </c>
      <c r="G58" s="45">
        <v>5044.26469</v>
      </c>
      <c r="H58" s="73">
        <v>23.344593758818</v>
      </c>
    </row>
    <row r="59" ht="22.75" customHeight="1" spans="1:8">
      <c r="A59" s="72" t="s">
        <v>136</v>
      </c>
      <c r="B59" s="72" t="s">
        <v>137</v>
      </c>
      <c r="C59" s="47"/>
      <c r="D59" s="47"/>
      <c r="E59" s="47"/>
      <c r="F59" s="73"/>
      <c r="G59" s="47">
        <v>1093.16902</v>
      </c>
      <c r="H59" s="74">
        <v>0</v>
      </c>
    </row>
    <row r="60" ht="22.75" customHeight="1" spans="1:8">
      <c r="A60" s="72" t="s">
        <v>138</v>
      </c>
      <c r="B60" s="72" t="s">
        <v>139</v>
      </c>
      <c r="C60" s="47">
        <v>1566.95</v>
      </c>
      <c r="D60" s="47">
        <v>1177.5631</v>
      </c>
      <c r="E60" s="47">
        <v>1177.5631</v>
      </c>
      <c r="F60" s="74">
        <f t="shared" si="6"/>
        <v>100</v>
      </c>
      <c r="G60" s="47">
        <v>3951.09567</v>
      </c>
      <c r="H60" s="74">
        <v>29.8034570243651</v>
      </c>
    </row>
    <row r="61" ht="22.75" customHeight="1" spans="1:8">
      <c r="A61" s="71" t="s">
        <v>140</v>
      </c>
      <c r="B61" s="71" t="s">
        <v>141</v>
      </c>
      <c r="C61" s="45">
        <v>32.64</v>
      </c>
      <c r="D61" s="45">
        <v>103.8</v>
      </c>
      <c r="E61" s="45">
        <v>103.8</v>
      </c>
      <c r="F61" s="73">
        <f t="shared" si="6"/>
        <v>100</v>
      </c>
      <c r="G61" s="45">
        <v>790.30853</v>
      </c>
      <c r="H61" s="73">
        <v>13.1341110540715</v>
      </c>
    </row>
    <row r="62" ht="22.75" customHeight="1" spans="1:8">
      <c r="A62" s="72" t="s">
        <v>142</v>
      </c>
      <c r="B62" s="72" t="s">
        <v>143</v>
      </c>
      <c r="C62" s="47"/>
      <c r="D62" s="47"/>
      <c r="E62" s="47"/>
      <c r="F62" s="73"/>
      <c r="G62" s="47">
        <v>0.3</v>
      </c>
      <c r="H62" s="74">
        <v>0</v>
      </c>
    </row>
    <row r="63" ht="22.75" customHeight="1" spans="1:8">
      <c r="A63" s="72" t="s">
        <v>144</v>
      </c>
      <c r="B63" s="72" t="s">
        <v>145</v>
      </c>
      <c r="C63" s="47"/>
      <c r="D63" s="47"/>
      <c r="E63" s="47"/>
      <c r="F63" s="73"/>
      <c r="G63" s="47">
        <v>157.28</v>
      </c>
      <c r="H63" s="74">
        <v>0</v>
      </c>
    </row>
    <row r="64" ht="22.75" customHeight="1" spans="1:8">
      <c r="A64" s="72" t="s">
        <v>146</v>
      </c>
      <c r="B64" s="72" t="s">
        <v>147</v>
      </c>
      <c r="C64" s="47">
        <v>21.94</v>
      </c>
      <c r="D64" s="47">
        <v>93.1</v>
      </c>
      <c r="E64" s="47">
        <v>93.1</v>
      </c>
      <c r="F64" s="74">
        <v>100</v>
      </c>
      <c r="G64" s="47">
        <v>570.17853</v>
      </c>
      <c r="H64" s="74">
        <v>16.3282191632154</v>
      </c>
    </row>
    <row r="65" ht="22.75" customHeight="1" spans="1:8">
      <c r="A65" s="72" t="s">
        <v>148</v>
      </c>
      <c r="B65" s="72" t="s">
        <v>149</v>
      </c>
      <c r="C65" s="47"/>
      <c r="D65" s="47"/>
      <c r="E65" s="47"/>
      <c r="F65" s="73"/>
      <c r="G65" s="47">
        <v>52.72</v>
      </c>
      <c r="H65" s="74">
        <v>0</v>
      </c>
    </row>
    <row r="66" ht="22.75" customHeight="1" spans="1:8">
      <c r="A66" s="72" t="s">
        <v>150</v>
      </c>
      <c r="B66" s="72" t="s">
        <v>151</v>
      </c>
      <c r="C66" s="47">
        <v>10.7</v>
      </c>
      <c r="D66" s="47">
        <v>10.7</v>
      </c>
      <c r="E66" s="47">
        <v>10.7</v>
      </c>
      <c r="F66" s="74">
        <v>100</v>
      </c>
      <c r="G66" s="47">
        <v>9.83</v>
      </c>
      <c r="H66" s="74">
        <v>108.850457782299</v>
      </c>
    </row>
    <row r="67" ht="22.75" customHeight="1" spans="1:8">
      <c r="A67" s="71" t="s">
        <v>152</v>
      </c>
      <c r="B67" s="71" t="s">
        <v>153</v>
      </c>
      <c r="C67" s="45">
        <v>15.34</v>
      </c>
      <c r="D67" s="45">
        <v>7.8646</v>
      </c>
      <c r="E67" s="45">
        <v>7.8646</v>
      </c>
      <c r="F67" s="73">
        <f t="shared" ref="F67:F72" si="7">E67/D67*100</f>
        <v>100</v>
      </c>
      <c r="G67" s="45">
        <v>0</v>
      </c>
      <c r="H67" s="73"/>
    </row>
    <row r="68" ht="22.75" customHeight="1" spans="1:8">
      <c r="A68" s="72" t="s">
        <v>154</v>
      </c>
      <c r="B68" s="72" t="s">
        <v>155</v>
      </c>
      <c r="C68" s="47">
        <v>15.34</v>
      </c>
      <c r="D68" s="47">
        <v>7.8646</v>
      </c>
      <c r="E68" s="47">
        <v>7.8646</v>
      </c>
      <c r="F68" s="74">
        <v>100</v>
      </c>
      <c r="G68" s="47"/>
      <c r="H68" s="74"/>
    </row>
    <row r="69" ht="22.75" customHeight="1" spans="1:8">
      <c r="A69" s="71" t="s">
        <v>156</v>
      </c>
      <c r="B69" s="71" t="s">
        <v>157</v>
      </c>
      <c r="C69" s="45">
        <v>694.16</v>
      </c>
      <c r="D69" s="45">
        <v>2057.09344</v>
      </c>
      <c r="E69" s="45">
        <v>2057.09344</v>
      </c>
      <c r="F69" s="73">
        <f t="shared" si="7"/>
        <v>100</v>
      </c>
      <c r="G69" s="45">
        <v>308.69774</v>
      </c>
      <c r="H69" s="73">
        <v>666.377875004851</v>
      </c>
    </row>
    <row r="70" ht="22.75" customHeight="1" spans="1:8">
      <c r="A70" s="72" t="s">
        <v>158</v>
      </c>
      <c r="B70" s="72" t="s">
        <v>159</v>
      </c>
      <c r="C70" s="47">
        <v>691.16</v>
      </c>
      <c r="D70" s="47">
        <v>2056.93744</v>
      </c>
      <c r="E70" s="47">
        <v>2056.93744</v>
      </c>
      <c r="F70" s="74">
        <v>100</v>
      </c>
      <c r="G70" s="47">
        <v>306.58974</v>
      </c>
      <c r="H70" s="74">
        <v>670.908765570563</v>
      </c>
    </row>
    <row r="71" ht="22.75" customHeight="1" spans="1:8">
      <c r="A71" s="72" t="s">
        <v>160</v>
      </c>
      <c r="B71" s="72" t="s">
        <v>161</v>
      </c>
      <c r="C71" s="47">
        <v>3</v>
      </c>
      <c r="D71" s="47">
        <v>0.156</v>
      </c>
      <c r="E71" s="47">
        <v>0.156</v>
      </c>
      <c r="F71" s="74">
        <v>100</v>
      </c>
      <c r="G71" s="47">
        <v>2.108</v>
      </c>
      <c r="H71" s="74">
        <v>7.40037950664137</v>
      </c>
    </row>
    <row r="72" ht="22.75" customHeight="1" spans="1:8">
      <c r="A72" s="71" t="s">
        <v>162</v>
      </c>
      <c r="B72" s="71" t="s">
        <v>163</v>
      </c>
      <c r="C72" s="45">
        <v>1102.67</v>
      </c>
      <c r="D72" s="45">
        <v>793.924363</v>
      </c>
      <c r="E72" s="45">
        <v>793.924363</v>
      </c>
      <c r="F72" s="73">
        <f t="shared" si="7"/>
        <v>100</v>
      </c>
      <c r="G72" s="45">
        <v>1077.2358</v>
      </c>
      <c r="H72" s="73">
        <v>73.7001465231661</v>
      </c>
    </row>
    <row r="73" ht="22.75" customHeight="1" spans="1:8">
      <c r="A73" s="72" t="s">
        <v>164</v>
      </c>
      <c r="B73" s="72" t="s">
        <v>165</v>
      </c>
      <c r="C73" s="47">
        <v>9.93</v>
      </c>
      <c r="D73" s="47">
        <v>9.47539</v>
      </c>
      <c r="E73" s="47">
        <v>9.47539</v>
      </c>
      <c r="F73" s="74">
        <v>100</v>
      </c>
      <c r="G73" s="47"/>
      <c r="H73" s="74"/>
    </row>
    <row r="74" ht="22.75" customHeight="1" spans="1:8">
      <c r="A74" s="72" t="s">
        <v>166</v>
      </c>
      <c r="B74" s="72" t="s">
        <v>167</v>
      </c>
      <c r="C74" s="47">
        <v>478.8</v>
      </c>
      <c r="D74" s="47">
        <v>392.447103</v>
      </c>
      <c r="E74" s="47">
        <v>392.447103</v>
      </c>
      <c r="F74" s="74">
        <v>100</v>
      </c>
      <c r="G74" s="47"/>
      <c r="H74" s="74"/>
    </row>
    <row r="75" ht="22.75" customHeight="1" spans="1:8">
      <c r="A75" s="72" t="s">
        <v>168</v>
      </c>
      <c r="B75" s="72" t="s">
        <v>169</v>
      </c>
      <c r="C75" s="47"/>
      <c r="D75" s="47"/>
      <c r="E75" s="47"/>
      <c r="F75" s="73"/>
      <c r="G75" s="47">
        <v>710.607</v>
      </c>
      <c r="H75" s="74">
        <v>0</v>
      </c>
    </row>
    <row r="76" ht="22.75" customHeight="1" spans="1:8">
      <c r="A76" s="72" t="s">
        <v>170</v>
      </c>
      <c r="B76" s="72" t="s">
        <v>171</v>
      </c>
      <c r="C76" s="47">
        <v>613.94</v>
      </c>
      <c r="D76" s="47">
        <v>392.00187</v>
      </c>
      <c r="E76" s="47">
        <v>392.00187</v>
      </c>
      <c r="F76" s="74">
        <f>E76/D76*100</f>
        <v>100</v>
      </c>
      <c r="G76" s="47">
        <v>366.6288</v>
      </c>
      <c r="H76" s="74">
        <v>106.920642895484</v>
      </c>
    </row>
    <row r="77" ht="22.75" customHeight="1" spans="1:8">
      <c r="A77" s="71" t="s">
        <v>172</v>
      </c>
      <c r="B77" s="71" t="s">
        <v>173</v>
      </c>
      <c r="C77" s="45">
        <v>0</v>
      </c>
      <c r="D77" s="45">
        <v>0</v>
      </c>
      <c r="E77" s="45">
        <v>0</v>
      </c>
      <c r="F77" s="73"/>
      <c r="G77" s="45">
        <v>0.8</v>
      </c>
      <c r="H77" s="73">
        <v>0</v>
      </c>
    </row>
    <row r="78" ht="22.75" customHeight="1" spans="1:8">
      <c r="A78" s="72" t="s">
        <v>174</v>
      </c>
      <c r="B78" s="72" t="s">
        <v>115</v>
      </c>
      <c r="C78" s="47">
        <v>0</v>
      </c>
      <c r="D78" s="47">
        <v>0</v>
      </c>
      <c r="E78" s="47">
        <v>0</v>
      </c>
      <c r="F78" s="73"/>
      <c r="G78" s="47">
        <v>0.8</v>
      </c>
      <c r="H78" s="74">
        <v>0</v>
      </c>
    </row>
    <row r="79" ht="22.75" customHeight="1" spans="1:8">
      <c r="A79" s="71" t="s">
        <v>175</v>
      </c>
      <c r="B79" s="71" t="s">
        <v>176</v>
      </c>
      <c r="C79" s="45">
        <v>14.4</v>
      </c>
      <c r="D79" s="45">
        <v>100.7055</v>
      </c>
      <c r="E79" s="45">
        <v>100.7055</v>
      </c>
      <c r="F79" s="73">
        <f t="shared" ref="F79:F84" si="8">E79/D79*100</f>
        <v>100</v>
      </c>
      <c r="G79" s="45">
        <v>11.4</v>
      </c>
      <c r="H79" s="73">
        <v>883.381578947368</v>
      </c>
    </row>
    <row r="80" ht="22.75" customHeight="1" spans="1:8">
      <c r="A80" s="72" t="s">
        <v>177</v>
      </c>
      <c r="B80" s="72" t="s">
        <v>178</v>
      </c>
      <c r="C80" s="47">
        <v>0</v>
      </c>
      <c r="D80" s="47">
        <v>87.9</v>
      </c>
      <c r="E80" s="47">
        <v>87.9</v>
      </c>
      <c r="F80" s="74">
        <v>100</v>
      </c>
      <c r="G80" s="47"/>
      <c r="H80" s="73"/>
    </row>
    <row r="81" ht="22.75" customHeight="1" spans="1:8">
      <c r="A81" s="72" t="s">
        <v>179</v>
      </c>
      <c r="B81" s="72" t="s">
        <v>180</v>
      </c>
      <c r="C81" s="47">
        <v>14.4</v>
      </c>
      <c r="D81" s="47">
        <v>12.8055</v>
      </c>
      <c r="E81" s="47">
        <v>12.8055</v>
      </c>
      <c r="F81" s="74">
        <v>100</v>
      </c>
      <c r="G81" s="47">
        <v>11.4</v>
      </c>
      <c r="H81" s="74">
        <v>112.328947368421</v>
      </c>
    </row>
    <row r="82" ht="22.75" customHeight="1" spans="1:8">
      <c r="A82" s="71" t="s">
        <v>181</v>
      </c>
      <c r="B82" s="71" t="s">
        <v>182</v>
      </c>
      <c r="C82" s="45">
        <v>20</v>
      </c>
      <c r="D82" s="45">
        <v>27.7</v>
      </c>
      <c r="E82" s="45">
        <v>27.7</v>
      </c>
      <c r="F82" s="73">
        <f t="shared" si="8"/>
        <v>100</v>
      </c>
      <c r="G82" s="45">
        <v>0</v>
      </c>
      <c r="H82" s="73"/>
    </row>
    <row r="83" ht="22.75" customHeight="1" spans="1:8">
      <c r="A83" s="72" t="s">
        <v>183</v>
      </c>
      <c r="B83" s="72" t="s">
        <v>184</v>
      </c>
      <c r="C83" s="47">
        <v>20</v>
      </c>
      <c r="D83" s="47">
        <v>27.7</v>
      </c>
      <c r="E83" s="47">
        <v>27.7</v>
      </c>
      <c r="F83" s="74">
        <v>100</v>
      </c>
      <c r="G83" s="47"/>
      <c r="H83" s="73"/>
    </row>
    <row r="84" ht="22.75" customHeight="1" spans="1:8">
      <c r="A84" s="71" t="s">
        <v>185</v>
      </c>
      <c r="B84" s="71" t="s">
        <v>186</v>
      </c>
      <c r="C84" s="45">
        <v>37.99</v>
      </c>
      <c r="D84" s="45">
        <v>19.8</v>
      </c>
      <c r="E84" s="45">
        <v>19.8</v>
      </c>
      <c r="F84" s="73">
        <f t="shared" si="8"/>
        <v>100</v>
      </c>
      <c r="G84" s="45">
        <v>43.8</v>
      </c>
      <c r="H84" s="73">
        <v>45.2054794520548</v>
      </c>
    </row>
    <row r="85" ht="22.75" customHeight="1" spans="1:8">
      <c r="A85" s="72" t="s">
        <v>187</v>
      </c>
      <c r="B85" s="72" t="s">
        <v>188</v>
      </c>
      <c r="C85" s="47">
        <v>37.99</v>
      </c>
      <c r="D85" s="47">
        <v>19.8</v>
      </c>
      <c r="E85" s="47">
        <v>19.8</v>
      </c>
      <c r="F85" s="74">
        <v>100</v>
      </c>
      <c r="G85" s="47">
        <v>43.8</v>
      </c>
      <c r="H85" s="74">
        <v>45.2054794520548</v>
      </c>
    </row>
    <row r="86" ht="22.75" customHeight="1" spans="1:8">
      <c r="A86" s="71" t="s">
        <v>189</v>
      </c>
      <c r="B86" s="71" t="s">
        <v>190</v>
      </c>
      <c r="C86" s="45">
        <v>167.26</v>
      </c>
      <c r="D86" s="45">
        <v>141.864722</v>
      </c>
      <c r="E86" s="45">
        <v>141.864722</v>
      </c>
      <c r="F86" s="73">
        <f t="shared" ref="F86:F91" si="9">E86/D86*100</f>
        <v>100</v>
      </c>
      <c r="G86" s="45">
        <v>121.78661</v>
      </c>
      <c r="H86" s="73">
        <v>116.486305021545</v>
      </c>
    </row>
    <row r="87" ht="22.75" customHeight="1" spans="1:8">
      <c r="A87" s="72" t="s">
        <v>191</v>
      </c>
      <c r="B87" s="72" t="s">
        <v>192</v>
      </c>
      <c r="C87" s="47">
        <v>138.16</v>
      </c>
      <c r="D87" s="47">
        <v>113.771722</v>
      </c>
      <c r="E87" s="47">
        <v>113.771722</v>
      </c>
      <c r="F87" s="74">
        <v>100</v>
      </c>
      <c r="G87" s="47">
        <v>95.63911</v>
      </c>
      <c r="H87" s="74">
        <v>118.959411061019</v>
      </c>
    </row>
    <row r="88" ht="22.75" customHeight="1" spans="1:8">
      <c r="A88" s="72" t="s">
        <v>193</v>
      </c>
      <c r="B88" s="72" t="s">
        <v>194</v>
      </c>
      <c r="C88" s="47">
        <v>29.1</v>
      </c>
      <c r="D88" s="47">
        <v>28.093</v>
      </c>
      <c r="E88" s="47">
        <v>28.093</v>
      </c>
      <c r="F88" s="74">
        <v>100</v>
      </c>
      <c r="G88" s="47">
        <v>26.1475</v>
      </c>
      <c r="H88" s="74">
        <v>107.440481881633</v>
      </c>
    </row>
    <row r="89" ht="22.75" customHeight="1" spans="1:8">
      <c r="A89" s="71" t="s">
        <v>195</v>
      </c>
      <c r="B89" s="71" t="s">
        <v>196</v>
      </c>
      <c r="C89" s="45">
        <v>12.15</v>
      </c>
      <c r="D89" s="45">
        <v>27.1904</v>
      </c>
      <c r="E89" s="45">
        <v>27.1904</v>
      </c>
      <c r="F89" s="73">
        <f t="shared" si="9"/>
        <v>100</v>
      </c>
      <c r="G89" s="45">
        <v>0</v>
      </c>
      <c r="H89" s="73"/>
    </row>
    <row r="90" ht="22.75" customHeight="1" spans="1:8">
      <c r="A90" s="72" t="s">
        <v>197</v>
      </c>
      <c r="B90" s="72" t="s">
        <v>198</v>
      </c>
      <c r="C90" s="47">
        <v>12.15</v>
      </c>
      <c r="D90" s="47">
        <v>27.1904</v>
      </c>
      <c r="E90" s="47">
        <v>27.1904</v>
      </c>
      <c r="F90" s="74">
        <v>100</v>
      </c>
      <c r="G90" s="47"/>
      <c r="H90" s="74"/>
    </row>
    <row r="91" ht="22.75" customHeight="1" spans="1:8">
      <c r="A91" s="71" t="s">
        <v>199</v>
      </c>
      <c r="B91" s="71" t="s">
        <v>200</v>
      </c>
      <c r="C91" s="45">
        <v>7172.86</v>
      </c>
      <c r="D91" s="45">
        <v>5703.126612</v>
      </c>
      <c r="E91" s="45">
        <v>5703.126612</v>
      </c>
      <c r="F91" s="73">
        <f t="shared" si="9"/>
        <v>100</v>
      </c>
      <c r="G91" s="45">
        <v>1288.907459</v>
      </c>
      <c r="H91" s="73">
        <v>442.477586127461</v>
      </c>
    </row>
    <row r="92" ht="22.75" customHeight="1" spans="1:8">
      <c r="A92" s="72" t="s">
        <v>201</v>
      </c>
      <c r="B92" s="72" t="s">
        <v>200</v>
      </c>
      <c r="C92" s="47">
        <v>7172.86</v>
      </c>
      <c r="D92" s="47">
        <v>5703.126612</v>
      </c>
      <c r="E92" s="47">
        <v>5703.126612</v>
      </c>
      <c r="F92" s="74">
        <v>100</v>
      </c>
      <c r="G92" s="47">
        <v>1288.907459</v>
      </c>
      <c r="H92" s="74">
        <v>442.477586127461</v>
      </c>
    </row>
    <row r="93" ht="22.75" customHeight="1" spans="1:8">
      <c r="A93" s="71" t="s">
        <v>202</v>
      </c>
      <c r="B93" s="71" t="s">
        <v>203</v>
      </c>
      <c r="C93" s="45">
        <v>1294.35</v>
      </c>
      <c r="D93" s="45">
        <v>3107.578673</v>
      </c>
      <c r="E93" s="45">
        <v>3107.578673</v>
      </c>
      <c r="F93" s="73">
        <f t="shared" ref="F93:F96" si="10">E93/D93*100</f>
        <v>100</v>
      </c>
      <c r="G93" s="45">
        <v>1365.812686</v>
      </c>
      <c r="H93" s="73">
        <v>227.525978112053</v>
      </c>
    </row>
    <row r="94" ht="22.75" customHeight="1" spans="1:8">
      <c r="A94" s="71" t="s">
        <v>204</v>
      </c>
      <c r="B94" s="71" t="s">
        <v>205</v>
      </c>
      <c r="C94" s="45">
        <v>197</v>
      </c>
      <c r="D94" s="45">
        <v>202.1</v>
      </c>
      <c r="E94" s="45">
        <v>202.1</v>
      </c>
      <c r="F94" s="73">
        <f t="shared" si="10"/>
        <v>100</v>
      </c>
      <c r="G94" s="45">
        <v>0</v>
      </c>
      <c r="H94" s="73"/>
    </row>
    <row r="95" ht="22.75" customHeight="1" spans="1:8">
      <c r="A95" s="72" t="s">
        <v>206</v>
      </c>
      <c r="B95" s="72" t="s">
        <v>207</v>
      </c>
      <c r="C95" s="47">
        <v>197</v>
      </c>
      <c r="D95" s="47">
        <v>202.1</v>
      </c>
      <c r="E95" s="47">
        <v>202.1</v>
      </c>
      <c r="F95" s="74">
        <v>100</v>
      </c>
      <c r="G95" s="47"/>
      <c r="H95" s="74"/>
    </row>
    <row r="96" ht="22.75" customHeight="1" spans="1:8">
      <c r="A96" s="71" t="s">
        <v>208</v>
      </c>
      <c r="B96" s="71" t="s">
        <v>209</v>
      </c>
      <c r="C96" s="45">
        <v>140.42</v>
      </c>
      <c r="D96" s="45">
        <v>70</v>
      </c>
      <c r="E96" s="45">
        <v>70</v>
      </c>
      <c r="F96" s="73">
        <f t="shared" si="10"/>
        <v>100</v>
      </c>
      <c r="G96" s="45">
        <v>100</v>
      </c>
      <c r="H96" s="73">
        <v>70</v>
      </c>
    </row>
    <row r="97" ht="22.75" customHeight="1" spans="1:8">
      <c r="A97" s="72" t="s">
        <v>210</v>
      </c>
      <c r="B97" s="72" t="s">
        <v>211</v>
      </c>
      <c r="C97" s="47">
        <v>140.42</v>
      </c>
      <c r="D97" s="47">
        <v>70</v>
      </c>
      <c r="E97" s="47">
        <v>70</v>
      </c>
      <c r="F97" s="74">
        <v>100</v>
      </c>
      <c r="G97" s="47">
        <v>100</v>
      </c>
      <c r="H97" s="74">
        <v>70</v>
      </c>
    </row>
    <row r="98" ht="22.75" customHeight="1" spans="1:8">
      <c r="A98" s="71" t="s">
        <v>212</v>
      </c>
      <c r="B98" s="71" t="s">
        <v>213</v>
      </c>
      <c r="C98" s="45">
        <v>0</v>
      </c>
      <c r="D98" s="45">
        <v>1581.993265</v>
      </c>
      <c r="E98" s="45">
        <v>1581.993265</v>
      </c>
      <c r="F98" s="73">
        <f t="shared" ref="F98:F102" si="11">E98/D98*100</f>
        <v>100</v>
      </c>
      <c r="G98" s="45">
        <v>387.01</v>
      </c>
      <c r="H98" s="73">
        <v>408.773226790005</v>
      </c>
    </row>
    <row r="99" ht="22.75" customHeight="1" spans="1:8">
      <c r="A99" s="72" t="s">
        <v>214</v>
      </c>
      <c r="B99" s="72" t="s">
        <v>215</v>
      </c>
      <c r="C99" s="47">
        <v>0</v>
      </c>
      <c r="D99" s="47">
        <v>1581.993265</v>
      </c>
      <c r="E99" s="47">
        <v>1581.993265</v>
      </c>
      <c r="F99" s="74">
        <v>100</v>
      </c>
      <c r="G99" s="47">
        <v>387.01</v>
      </c>
      <c r="H99" s="74">
        <v>408.773226790005</v>
      </c>
    </row>
    <row r="100" ht="22.75" customHeight="1" spans="1:8">
      <c r="A100" s="71" t="s">
        <v>216</v>
      </c>
      <c r="B100" s="71" t="s">
        <v>217</v>
      </c>
      <c r="C100" s="45">
        <v>86</v>
      </c>
      <c r="D100" s="45">
        <v>61.506</v>
      </c>
      <c r="E100" s="45">
        <v>61.506</v>
      </c>
      <c r="F100" s="73">
        <f t="shared" si="11"/>
        <v>100</v>
      </c>
      <c r="G100" s="45">
        <v>72.156</v>
      </c>
      <c r="H100" s="73">
        <v>85.2403126559122</v>
      </c>
    </row>
    <row r="101" ht="22.75" customHeight="1" spans="1:8">
      <c r="A101" s="72" t="s">
        <v>218</v>
      </c>
      <c r="B101" s="72" t="s">
        <v>219</v>
      </c>
      <c r="C101" s="47">
        <v>86</v>
      </c>
      <c r="D101" s="47">
        <v>61.506</v>
      </c>
      <c r="E101" s="47">
        <v>61.506</v>
      </c>
      <c r="F101" s="74">
        <v>100</v>
      </c>
      <c r="G101" s="47">
        <v>72.156</v>
      </c>
      <c r="H101" s="74">
        <v>85.2403126559122</v>
      </c>
    </row>
    <row r="102" ht="22.75" customHeight="1" spans="1:8">
      <c r="A102" s="71" t="s">
        <v>220</v>
      </c>
      <c r="B102" s="71" t="s">
        <v>221</v>
      </c>
      <c r="C102" s="45">
        <v>309.2</v>
      </c>
      <c r="D102" s="45">
        <v>297.859284</v>
      </c>
      <c r="E102" s="45">
        <v>297.859284</v>
      </c>
      <c r="F102" s="73">
        <f t="shared" si="11"/>
        <v>100</v>
      </c>
      <c r="G102" s="45">
        <v>269.27578</v>
      </c>
      <c r="H102" s="73">
        <v>110.614955418568</v>
      </c>
    </row>
    <row r="103" ht="22.75" customHeight="1" spans="1:8">
      <c r="A103" s="72" t="s">
        <v>222</v>
      </c>
      <c r="B103" s="72" t="s">
        <v>223</v>
      </c>
      <c r="C103" s="47">
        <v>94.3</v>
      </c>
      <c r="D103" s="47">
        <v>88.46064</v>
      </c>
      <c r="E103" s="47">
        <v>88.46064</v>
      </c>
      <c r="F103" s="74">
        <v>100</v>
      </c>
      <c r="G103" s="47">
        <v>78.77669</v>
      </c>
      <c r="H103" s="74">
        <v>112.292913043186</v>
      </c>
    </row>
    <row r="104" ht="22.75" customHeight="1" spans="1:8">
      <c r="A104" s="72" t="s">
        <v>224</v>
      </c>
      <c r="B104" s="72" t="s">
        <v>225</v>
      </c>
      <c r="C104" s="47">
        <v>214.9</v>
      </c>
      <c r="D104" s="47">
        <v>209.398644</v>
      </c>
      <c r="E104" s="47">
        <v>209.398644</v>
      </c>
      <c r="F104" s="74">
        <v>100</v>
      </c>
      <c r="G104" s="47">
        <v>190.49909</v>
      </c>
      <c r="H104" s="74">
        <v>109.921073113788</v>
      </c>
    </row>
    <row r="105" ht="22.75" customHeight="1" spans="1:8">
      <c r="A105" s="71" t="s">
        <v>226</v>
      </c>
      <c r="B105" s="71" t="s">
        <v>227</v>
      </c>
      <c r="C105" s="45">
        <v>545.11</v>
      </c>
      <c r="D105" s="45">
        <v>851.338224</v>
      </c>
      <c r="E105" s="45">
        <v>851.338224</v>
      </c>
      <c r="F105" s="73">
        <f>E105/D105*100</f>
        <v>100</v>
      </c>
      <c r="G105" s="45">
        <v>425.548781</v>
      </c>
      <c r="H105" s="73">
        <v>200.056553328489</v>
      </c>
    </row>
    <row r="106" ht="22.75" customHeight="1" spans="1:8">
      <c r="A106" s="72" t="s">
        <v>228</v>
      </c>
      <c r="B106" s="72" t="s">
        <v>229</v>
      </c>
      <c r="C106" s="47">
        <v>545.11</v>
      </c>
      <c r="D106" s="47">
        <v>851.338224</v>
      </c>
      <c r="E106" s="47">
        <v>851.338224</v>
      </c>
      <c r="F106" s="74">
        <v>100</v>
      </c>
      <c r="G106" s="47">
        <v>425.548781</v>
      </c>
      <c r="H106" s="74">
        <v>200.056553328489</v>
      </c>
    </row>
    <row r="107" ht="22.75" customHeight="1" spans="1:8">
      <c r="A107" s="71" t="s">
        <v>230</v>
      </c>
      <c r="B107" s="71" t="s">
        <v>231</v>
      </c>
      <c r="C107" s="45">
        <v>16</v>
      </c>
      <c r="D107" s="45">
        <v>42.7819</v>
      </c>
      <c r="E107" s="45">
        <v>42.7819</v>
      </c>
      <c r="F107" s="73">
        <f t="shared" ref="F107:F112" si="12">E107/D107*100</f>
        <v>100</v>
      </c>
      <c r="G107" s="45">
        <v>40.73664</v>
      </c>
      <c r="H107" s="73">
        <v>105.020688991532</v>
      </c>
    </row>
    <row r="108" ht="22.75" customHeight="1" spans="1:8">
      <c r="A108" s="72" t="s">
        <v>232</v>
      </c>
      <c r="B108" s="72" t="s">
        <v>233</v>
      </c>
      <c r="C108" s="47">
        <v>16</v>
      </c>
      <c r="D108" s="47">
        <v>42.7819</v>
      </c>
      <c r="E108" s="47">
        <v>42.7819</v>
      </c>
      <c r="F108" s="74">
        <v>100</v>
      </c>
      <c r="G108" s="47">
        <v>40.73664</v>
      </c>
      <c r="H108" s="74">
        <v>105.020688991532</v>
      </c>
    </row>
    <row r="109" ht="22.75" customHeight="1" spans="1:8">
      <c r="A109" s="71" t="s">
        <v>234</v>
      </c>
      <c r="B109" s="71" t="s">
        <v>235</v>
      </c>
      <c r="C109" s="45">
        <v>0.62</v>
      </c>
      <c r="D109" s="45">
        <v>0</v>
      </c>
      <c r="E109" s="45">
        <v>0</v>
      </c>
      <c r="F109" s="73"/>
      <c r="G109" s="45">
        <v>71.085485</v>
      </c>
      <c r="H109" s="73">
        <v>0</v>
      </c>
    </row>
    <row r="110" ht="22.75" customHeight="1" spans="1:8">
      <c r="A110" s="72" t="s">
        <v>236</v>
      </c>
      <c r="B110" s="72" t="s">
        <v>235</v>
      </c>
      <c r="C110" s="47">
        <v>0.62</v>
      </c>
      <c r="D110" s="47">
        <v>0</v>
      </c>
      <c r="E110" s="47">
        <v>0</v>
      </c>
      <c r="F110" s="73"/>
      <c r="G110" s="47">
        <v>71.085485</v>
      </c>
      <c r="H110" s="74">
        <v>0</v>
      </c>
    </row>
    <row r="111" ht="22.75" customHeight="1" spans="1:8">
      <c r="A111" s="71" t="s">
        <v>237</v>
      </c>
      <c r="B111" s="71" t="s">
        <v>238</v>
      </c>
      <c r="C111" s="45">
        <v>5356.53</v>
      </c>
      <c r="D111" s="45">
        <v>3969.123832</v>
      </c>
      <c r="E111" s="45">
        <v>3969.123832</v>
      </c>
      <c r="F111" s="73">
        <f t="shared" si="12"/>
        <v>100</v>
      </c>
      <c r="G111" s="45">
        <v>4904.634835</v>
      </c>
      <c r="H111" s="73">
        <v>80.9259805373462</v>
      </c>
    </row>
    <row r="112" ht="22.75" customHeight="1" spans="1:8">
      <c r="A112" s="71" t="s">
        <v>239</v>
      </c>
      <c r="B112" s="71" t="s">
        <v>240</v>
      </c>
      <c r="C112" s="45">
        <v>2705.08</v>
      </c>
      <c r="D112" s="45">
        <v>2757.550352</v>
      </c>
      <c r="E112" s="45">
        <v>2757.550352</v>
      </c>
      <c r="F112" s="73">
        <f t="shared" si="12"/>
        <v>100</v>
      </c>
      <c r="G112" s="45">
        <v>2518.507595</v>
      </c>
      <c r="H112" s="73">
        <v>109.491444753813</v>
      </c>
    </row>
    <row r="113" ht="22.75" customHeight="1" spans="1:8">
      <c r="A113" s="72" t="s">
        <v>241</v>
      </c>
      <c r="B113" s="72" t="s">
        <v>242</v>
      </c>
      <c r="C113" s="47">
        <v>2705.08</v>
      </c>
      <c r="D113" s="47">
        <v>2757.550352</v>
      </c>
      <c r="E113" s="47">
        <v>2757.550352</v>
      </c>
      <c r="F113" s="74">
        <v>100</v>
      </c>
      <c r="G113" s="47">
        <v>2518.507595</v>
      </c>
      <c r="H113" s="74">
        <v>109.491444753813</v>
      </c>
    </row>
    <row r="114" ht="22.75" customHeight="1" spans="1:8">
      <c r="A114" s="71" t="s">
        <v>243</v>
      </c>
      <c r="B114" s="71" t="s">
        <v>244</v>
      </c>
      <c r="C114" s="45">
        <v>2651.45</v>
      </c>
      <c r="D114" s="45">
        <v>1211.57348</v>
      </c>
      <c r="E114" s="45">
        <v>1211.57348</v>
      </c>
      <c r="F114" s="73">
        <f t="shared" ref="F114:F118" si="13">E114/D114*100</f>
        <v>100</v>
      </c>
      <c r="G114" s="45">
        <v>2386.12724</v>
      </c>
      <c r="H114" s="73">
        <v>50.7757281208524</v>
      </c>
    </row>
    <row r="115" ht="22.75" customHeight="1" spans="1:8">
      <c r="A115" s="72" t="s">
        <v>245</v>
      </c>
      <c r="B115" s="72" t="s">
        <v>246</v>
      </c>
      <c r="C115" s="47">
        <v>2.45</v>
      </c>
      <c r="D115" s="47">
        <v>0.41818</v>
      </c>
      <c r="E115" s="47">
        <v>0.41818</v>
      </c>
      <c r="F115" s="74">
        <v>100</v>
      </c>
      <c r="G115" s="47">
        <v>200.59</v>
      </c>
      <c r="H115" s="74">
        <v>0.208474998753677</v>
      </c>
    </row>
    <row r="116" ht="22.75" customHeight="1" spans="1:8">
      <c r="A116" s="72" t="s">
        <v>247</v>
      </c>
      <c r="B116" s="72" t="s">
        <v>248</v>
      </c>
      <c r="C116" s="47">
        <v>2649</v>
      </c>
      <c r="D116" s="47">
        <v>1211.1553</v>
      </c>
      <c r="E116" s="47">
        <v>1211.1553</v>
      </c>
      <c r="F116" s="74">
        <v>100</v>
      </c>
      <c r="G116" s="47">
        <v>2185.53724</v>
      </c>
      <c r="H116" s="74">
        <v>55.416822822017</v>
      </c>
    </row>
    <row r="117" ht="22.75" customHeight="1" spans="1:8">
      <c r="A117" s="71" t="s">
        <v>249</v>
      </c>
      <c r="B117" s="71" t="s">
        <v>250</v>
      </c>
      <c r="C117" s="45">
        <v>5355.13</v>
      </c>
      <c r="D117" s="45">
        <v>5990.009583</v>
      </c>
      <c r="E117" s="45">
        <v>5990.009583</v>
      </c>
      <c r="F117" s="73">
        <f t="shared" si="13"/>
        <v>100</v>
      </c>
      <c r="G117" s="45">
        <v>6288.448258</v>
      </c>
      <c r="H117" s="73">
        <v>95.2541761853517</v>
      </c>
    </row>
    <row r="118" ht="22.75" customHeight="1" spans="1:8">
      <c r="A118" s="71" t="s">
        <v>251</v>
      </c>
      <c r="B118" s="71" t="s">
        <v>252</v>
      </c>
      <c r="C118" s="45">
        <v>4686.03</v>
      </c>
      <c r="D118" s="45">
        <v>4679.249077</v>
      </c>
      <c r="E118" s="45">
        <v>4679.249077</v>
      </c>
      <c r="F118" s="73">
        <f t="shared" si="13"/>
        <v>100</v>
      </c>
      <c r="G118" s="45">
        <v>3381.949393</v>
      </c>
      <c r="H118" s="73">
        <v>138.359523849918</v>
      </c>
    </row>
    <row r="119" ht="22.75" customHeight="1" spans="1:8">
      <c r="A119" s="72" t="s">
        <v>253</v>
      </c>
      <c r="B119" s="72" t="s">
        <v>44</v>
      </c>
      <c r="C119" s="47">
        <v>451.73</v>
      </c>
      <c r="D119" s="47">
        <v>506.442542</v>
      </c>
      <c r="E119" s="47">
        <v>506.442542</v>
      </c>
      <c r="F119" s="74">
        <v>100</v>
      </c>
      <c r="G119" s="47">
        <v>379.816727</v>
      </c>
      <c r="H119" s="74">
        <v>133.338662043707</v>
      </c>
    </row>
    <row r="120" ht="22.75" customHeight="1" spans="1:8">
      <c r="A120" s="72" t="s">
        <v>254</v>
      </c>
      <c r="B120" s="72" t="s">
        <v>255</v>
      </c>
      <c r="C120" s="47">
        <v>458</v>
      </c>
      <c r="D120" s="47">
        <v>610.562514</v>
      </c>
      <c r="E120" s="47">
        <v>610.562514</v>
      </c>
      <c r="F120" s="74">
        <v>100</v>
      </c>
      <c r="G120" s="47">
        <v>293.407</v>
      </c>
      <c r="H120" s="74">
        <v>208.094051607494</v>
      </c>
    </row>
    <row r="121" ht="22.75" customHeight="1" spans="1:8">
      <c r="A121" s="72" t="s">
        <v>256</v>
      </c>
      <c r="B121" s="72" t="s">
        <v>257</v>
      </c>
      <c r="C121" s="47">
        <v>3776.3</v>
      </c>
      <c r="D121" s="47">
        <v>3562.244021</v>
      </c>
      <c r="E121" s="47">
        <v>3562.244021</v>
      </c>
      <c r="F121" s="74">
        <v>100</v>
      </c>
      <c r="G121" s="47">
        <v>2708.725666</v>
      </c>
      <c r="H121" s="74">
        <v>131.509959303498</v>
      </c>
    </row>
    <row r="122" ht="22.75" customHeight="1" spans="1:8">
      <c r="A122" s="71" t="s">
        <v>258</v>
      </c>
      <c r="B122" s="71" t="s">
        <v>259</v>
      </c>
      <c r="C122" s="45">
        <v>0</v>
      </c>
      <c r="D122" s="45">
        <v>0</v>
      </c>
      <c r="E122" s="45">
        <v>0</v>
      </c>
      <c r="F122" s="73"/>
      <c r="G122" s="45">
        <v>63.525</v>
      </c>
      <c r="H122" s="73">
        <v>0</v>
      </c>
    </row>
    <row r="123" ht="22.75" customHeight="1" spans="1:8">
      <c r="A123" s="72" t="s">
        <v>260</v>
      </c>
      <c r="B123" s="72" t="s">
        <v>259</v>
      </c>
      <c r="C123" s="47"/>
      <c r="D123" s="47"/>
      <c r="E123" s="47"/>
      <c r="F123" s="73"/>
      <c r="G123" s="47">
        <v>63.525</v>
      </c>
      <c r="H123" s="74">
        <v>0</v>
      </c>
    </row>
    <row r="124" ht="22.75" customHeight="1" spans="1:8">
      <c r="A124" s="71" t="s">
        <v>261</v>
      </c>
      <c r="B124" s="71" t="s">
        <v>262</v>
      </c>
      <c r="C124" s="45">
        <v>246</v>
      </c>
      <c r="D124" s="45">
        <v>810.3075</v>
      </c>
      <c r="E124" s="45">
        <v>810.3075</v>
      </c>
      <c r="F124" s="73">
        <f t="shared" ref="F124:F129" si="14">E124/D124*100</f>
        <v>100</v>
      </c>
      <c r="G124" s="45">
        <v>2252.591765</v>
      </c>
      <c r="H124" s="73">
        <v>35.972230414329</v>
      </c>
    </row>
    <row r="125" ht="22.75" customHeight="1" spans="1:8">
      <c r="A125" s="72" t="s">
        <v>263</v>
      </c>
      <c r="B125" s="72" t="s">
        <v>264</v>
      </c>
      <c r="C125" s="47">
        <v>246</v>
      </c>
      <c r="D125" s="47">
        <v>810.3075</v>
      </c>
      <c r="E125" s="47">
        <v>810.3075</v>
      </c>
      <c r="F125" s="74">
        <v>100</v>
      </c>
      <c r="G125" s="47">
        <v>2252.591765</v>
      </c>
      <c r="H125" s="74">
        <v>35.972230414329</v>
      </c>
    </row>
    <row r="126" ht="22.75" customHeight="1" spans="1:8">
      <c r="A126" s="71" t="s">
        <v>265</v>
      </c>
      <c r="B126" s="71" t="s">
        <v>266</v>
      </c>
      <c r="C126" s="45">
        <v>423.1</v>
      </c>
      <c r="D126" s="45">
        <v>500.453006</v>
      </c>
      <c r="E126" s="45">
        <v>500.453006</v>
      </c>
      <c r="F126" s="73">
        <f t="shared" si="14"/>
        <v>100</v>
      </c>
      <c r="G126" s="45">
        <v>590.3821</v>
      </c>
      <c r="H126" s="73">
        <v>84.7676455637798</v>
      </c>
    </row>
    <row r="127" ht="22.75" customHeight="1" spans="1:8">
      <c r="A127" s="72" t="s">
        <v>267</v>
      </c>
      <c r="B127" s="72" t="s">
        <v>266</v>
      </c>
      <c r="C127" s="47">
        <v>423.1</v>
      </c>
      <c r="D127" s="47">
        <v>500.453006</v>
      </c>
      <c r="E127" s="47">
        <v>500.453006</v>
      </c>
      <c r="F127" s="74">
        <v>100</v>
      </c>
      <c r="G127" s="47">
        <v>590.3821</v>
      </c>
      <c r="H127" s="74">
        <v>84.7676455637798</v>
      </c>
    </row>
    <row r="128" ht="22.75" customHeight="1" spans="1:8">
      <c r="A128" s="71" t="s">
        <v>268</v>
      </c>
      <c r="B128" s="71" t="s">
        <v>269</v>
      </c>
      <c r="C128" s="45">
        <v>9245.68</v>
      </c>
      <c r="D128" s="45">
        <v>15318.488518</v>
      </c>
      <c r="E128" s="45">
        <v>15318.488518</v>
      </c>
      <c r="F128" s="73">
        <f t="shared" si="14"/>
        <v>100</v>
      </c>
      <c r="G128" s="45">
        <v>14717.639376</v>
      </c>
      <c r="H128" s="73">
        <v>104.082510290202</v>
      </c>
    </row>
    <row r="129" ht="22.75" customHeight="1" spans="1:8">
      <c r="A129" s="71" t="s">
        <v>270</v>
      </c>
      <c r="B129" s="71" t="s">
        <v>271</v>
      </c>
      <c r="C129" s="45">
        <v>2453.09</v>
      </c>
      <c r="D129" s="45">
        <v>7400.183171</v>
      </c>
      <c r="E129" s="45">
        <v>7400.183171</v>
      </c>
      <c r="F129" s="73">
        <f t="shared" si="14"/>
        <v>100</v>
      </c>
      <c r="G129" s="45">
        <v>5912.253858</v>
      </c>
      <c r="H129" s="73">
        <v>125.166871192221</v>
      </c>
    </row>
    <row r="130" ht="22.75" customHeight="1" spans="1:8">
      <c r="A130" s="72" t="s">
        <v>272</v>
      </c>
      <c r="B130" s="72" t="s">
        <v>68</v>
      </c>
      <c r="C130" s="47">
        <v>371.69</v>
      </c>
      <c r="D130" s="47">
        <v>331.085806</v>
      </c>
      <c r="E130" s="47">
        <v>331.085806</v>
      </c>
      <c r="F130" s="74">
        <v>100</v>
      </c>
      <c r="G130" s="47">
        <v>201.493274</v>
      </c>
      <c r="H130" s="74">
        <v>164.316058510221</v>
      </c>
    </row>
    <row r="131" ht="22.75" customHeight="1" spans="1:8">
      <c r="A131" s="72" t="s">
        <v>273</v>
      </c>
      <c r="B131" s="72" t="s">
        <v>274</v>
      </c>
      <c r="C131" s="47">
        <v>16.1</v>
      </c>
      <c r="D131" s="47">
        <v>6.45041</v>
      </c>
      <c r="E131" s="47">
        <v>6.45041</v>
      </c>
      <c r="F131" s="74">
        <v>100</v>
      </c>
      <c r="G131" s="47"/>
      <c r="H131" s="73"/>
    </row>
    <row r="132" ht="22.75" customHeight="1" spans="1:8">
      <c r="A132" s="72" t="s">
        <v>275</v>
      </c>
      <c r="B132" s="72" t="s">
        <v>276</v>
      </c>
      <c r="C132" s="47">
        <v>15</v>
      </c>
      <c r="D132" s="47">
        <v>11.59396</v>
      </c>
      <c r="E132" s="47">
        <v>11.59396</v>
      </c>
      <c r="F132" s="74">
        <v>100</v>
      </c>
      <c r="G132" s="47">
        <v>6.470141</v>
      </c>
      <c r="H132" s="74">
        <v>179.191767227329</v>
      </c>
    </row>
    <row r="133" ht="22.75" customHeight="1" spans="1:8">
      <c r="A133" s="72" t="s">
        <v>277</v>
      </c>
      <c r="B133" s="72" t="s">
        <v>278</v>
      </c>
      <c r="C133" s="47">
        <v>8</v>
      </c>
      <c r="D133" s="47">
        <v>505.335762</v>
      </c>
      <c r="E133" s="47">
        <v>505.335762</v>
      </c>
      <c r="F133" s="74">
        <v>100</v>
      </c>
      <c r="G133" s="47">
        <v>1739.26756</v>
      </c>
      <c r="H133" s="74">
        <v>29.05451545362</v>
      </c>
    </row>
    <row r="134" ht="22.75" customHeight="1" spans="1:8">
      <c r="A134" s="72" t="s">
        <v>279</v>
      </c>
      <c r="B134" s="72" t="s">
        <v>280</v>
      </c>
      <c r="C134" s="47">
        <v>0</v>
      </c>
      <c r="D134" s="47">
        <v>1044.5203</v>
      </c>
      <c r="E134" s="47">
        <v>1044.5203</v>
      </c>
      <c r="F134" s="74">
        <v>100</v>
      </c>
      <c r="G134" s="47"/>
      <c r="H134" s="73"/>
    </row>
    <row r="135" ht="22.75" customHeight="1" spans="1:8">
      <c r="A135" s="72" t="s">
        <v>281</v>
      </c>
      <c r="B135" s="72" t="s">
        <v>282</v>
      </c>
      <c r="C135" s="47">
        <v>568</v>
      </c>
      <c r="D135" s="47">
        <v>126.1965</v>
      </c>
      <c r="E135" s="47">
        <v>126.1965</v>
      </c>
      <c r="F135" s="74">
        <v>100</v>
      </c>
      <c r="G135" s="47"/>
      <c r="H135" s="73"/>
    </row>
    <row r="136" ht="22.75" customHeight="1" spans="1:8">
      <c r="A136" s="72" t="s">
        <v>283</v>
      </c>
      <c r="B136" s="72" t="s">
        <v>284</v>
      </c>
      <c r="C136" s="47">
        <v>0</v>
      </c>
      <c r="D136" s="47">
        <v>1136.55295</v>
      </c>
      <c r="E136" s="47">
        <v>1136.55295</v>
      </c>
      <c r="F136" s="74">
        <v>100</v>
      </c>
      <c r="G136" s="47"/>
      <c r="H136" s="73"/>
    </row>
    <row r="137" ht="22.75" customHeight="1" spans="1:8">
      <c r="A137" s="72" t="s">
        <v>285</v>
      </c>
      <c r="B137" s="72" t="s">
        <v>286</v>
      </c>
      <c r="C137" s="47">
        <v>0</v>
      </c>
      <c r="D137" s="47">
        <v>59.73</v>
      </c>
      <c r="E137" s="47">
        <v>59.73</v>
      </c>
      <c r="F137" s="74">
        <v>100</v>
      </c>
      <c r="G137" s="47"/>
      <c r="H137" s="73"/>
    </row>
    <row r="138" ht="22.75" customHeight="1" spans="1:8">
      <c r="A138" s="72" t="s">
        <v>287</v>
      </c>
      <c r="B138" s="72" t="s">
        <v>288</v>
      </c>
      <c r="C138" s="47">
        <v>1474.3</v>
      </c>
      <c r="D138" s="47">
        <v>4178.717483</v>
      </c>
      <c r="E138" s="47">
        <v>4178.717483</v>
      </c>
      <c r="F138" s="74">
        <v>100</v>
      </c>
      <c r="G138" s="47">
        <v>3965.022883</v>
      </c>
      <c r="H138" s="74">
        <v>105.389492225031</v>
      </c>
    </row>
    <row r="139" ht="22.75" customHeight="1" spans="1:8">
      <c r="A139" s="71" t="s">
        <v>289</v>
      </c>
      <c r="B139" s="71" t="s">
        <v>290</v>
      </c>
      <c r="C139" s="45">
        <v>2876.18</v>
      </c>
      <c r="D139" s="45">
        <v>2477.893938</v>
      </c>
      <c r="E139" s="45">
        <v>2477.893938</v>
      </c>
      <c r="F139" s="73">
        <f>E139/D139*100</f>
        <v>100</v>
      </c>
      <c r="G139" s="45">
        <v>2492.09826</v>
      </c>
      <c r="H139" s="73">
        <v>99.4300256042071</v>
      </c>
    </row>
    <row r="140" ht="22.75" customHeight="1" spans="1:8">
      <c r="A140" s="72" t="s">
        <v>291</v>
      </c>
      <c r="B140" s="72" t="s">
        <v>292</v>
      </c>
      <c r="C140" s="47">
        <v>109.26</v>
      </c>
      <c r="D140" s="47">
        <v>229.17238</v>
      </c>
      <c r="E140" s="47">
        <v>229.17238</v>
      </c>
      <c r="F140" s="74">
        <v>100</v>
      </c>
      <c r="G140" s="47">
        <v>349.58106</v>
      </c>
      <c r="H140" s="74">
        <v>65.5562918654689</v>
      </c>
    </row>
    <row r="141" ht="22.75" customHeight="1" spans="1:8">
      <c r="A141" s="72" t="s">
        <v>293</v>
      </c>
      <c r="B141" s="72" t="s">
        <v>294</v>
      </c>
      <c r="C141" s="47">
        <v>804.54</v>
      </c>
      <c r="D141" s="47">
        <v>322.500037</v>
      </c>
      <c r="E141" s="47">
        <v>322.500037</v>
      </c>
      <c r="F141" s="74">
        <v>100</v>
      </c>
      <c r="G141" s="47">
        <v>231.6372</v>
      </c>
      <c r="H141" s="74">
        <v>139.226357856165</v>
      </c>
    </row>
    <row r="142" ht="22.75" customHeight="1" spans="1:8">
      <c r="A142" s="72" t="s">
        <v>295</v>
      </c>
      <c r="B142" s="72" t="s">
        <v>296</v>
      </c>
      <c r="C142" s="47"/>
      <c r="D142" s="47"/>
      <c r="E142" s="47"/>
      <c r="F142" s="74"/>
      <c r="G142" s="47">
        <v>1910.88</v>
      </c>
      <c r="H142" s="74">
        <v>0</v>
      </c>
    </row>
    <row r="143" ht="22.75" customHeight="1" spans="1:8">
      <c r="A143" s="72" t="s">
        <v>297</v>
      </c>
      <c r="B143" s="72" t="s">
        <v>298</v>
      </c>
      <c r="C143" s="47">
        <v>3</v>
      </c>
      <c r="D143" s="47">
        <v>0</v>
      </c>
      <c r="E143" s="47">
        <v>0</v>
      </c>
      <c r="F143" s="74"/>
      <c r="G143" s="47"/>
      <c r="H143" s="73"/>
    </row>
    <row r="144" ht="22.75" customHeight="1" spans="1:8">
      <c r="A144" s="72" t="s">
        <v>299</v>
      </c>
      <c r="B144" s="72" t="s">
        <v>300</v>
      </c>
      <c r="C144" s="47">
        <v>1959.38</v>
      </c>
      <c r="D144" s="47">
        <v>1926.221521</v>
      </c>
      <c r="E144" s="47">
        <v>1926.221521</v>
      </c>
      <c r="F144" s="74">
        <v>100</v>
      </c>
      <c r="G144" s="47"/>
      <c r="H144" s="73"/>
    </row>
    <row r="145" ht="22.75" customHeight="1" spans="1:8">
      <c r="A145" s="71" t="s">
        <v>301</v>
      </c>
      <c r="B145" s="71" t="s">
        <v>302</v>
      </c>
      <c r="C145" s="45">
        <v>3151.41</v>
      </c>
      <c r="D145" s="45">
        <v>4655.411409</v>
      </c>
      <c r="E145" s="45">
        <v>4655.411409</v>
      </c>
      <c r="F145" s="73">
        <f>E145/D145*100</f>
        <v>100</v>
      </c>
      <c r="G145" s="45">
        <v>4528.187258</v>
      </c>
      <c r="H145" s="73">
        <v>102.809604456513</v>
      </c>
    </row>
    <row r="146" ht="22.75" customHeight="1" spans="1:8">
      <c r="A146" s="72" t="s">
        <v>303</v>
      </c>
      <c r="B146" s="72" t="s">
        <v>304</v>
      </c>
      <c r="C146" s="47">
        <v>278.68</v>
      </c>
      <c r="D146" s="47">
        <v>268.602439</v>
      </c>
      <c r="E146" s="47">
        <v>268.602439</v>
      </c>
      <c r="F146" s="74">
        <v>100</v>
      </c>
      <c r="G146" s="47">
        <v>173.008933</v>
      </c>
      <c r="H146" s="74">
        <v>155.253508788474</v>
      </c>
    </row>
    <row r="147" ht="22.75" customHeight="1" spans="1:8">
      <c r="A147" s="72" t="s">
        <v>305</v>
      </c>
      <c r="B147" s="72" t="s">
        <v>306</v>
      </c>
      <c r="C147" s="47"/>
      <c r="D147" s="47"/>
      <c r="E147" s="47"/>
      <c r="F147" s="74"/>
      <c r="G147" s="47">
        <v>3680.370865</v>
      </c>
      <c r="H147" s="74">
        <v>0</v>
      </c>
    </row>
    <row r="148" ht="22.75" customHeight="1" spans="1:8">
      <c r="A148" s="72" t="s">
        <v>307</v>
      </c>
      <c r="B148" s="72" t="s">
        <v>308</v>
      </c>
      <c r="C148" s="47">
        <v>0</v>
      </c>
      <c r="D148" s="47">
        <v>194.810553</v>
      </c>
      <c r="E148" s="47">
        <v>194.810553</v>
      </c>
      <c r="F148" s="74">
        <v>100</v>
      </c>
      <c r="G148" s="47">
        <v>218.9314</v>
      </c>
      <c r="H148" s="74">
        <v>88.9824634565896</v>
      </c>
    </row>
    <row r="149" ht="22.75" customHeight="1" spans="1:8">
      <c r="A149" s="72" t="s">
        <v>309</v>
      </c>
      <c r="B149" s="72" t="s">
        <v>310</v>
      </c>
      <c r="C149" s="47">
        <v>30</v>
      </c>
      <c r="D149" s="47">
        <v>17.335</v>
      </c>
      <c r="E149" s="47">
        <v>17.335</v>
      </c>
      <c r="F149" s="74">
        <v>100</v>
      </c>
      <c r="G149" s="47">
        <v>15.66986</v>
      </c>
      <c r="H149" s="74">
        <v>110.626387217244</v>
      </c>
    </row>
    <row r="150" ht="22.75" customHeight="1" spans="1:8">
      <c r="A150" s="72" t="s">
        <v>311</v>
      </c>
      <c r="B150" s="72" t="s">
        <v>312</v>
      </c>
      <c r="C150" s="47">
        <v>899</v>
      </c>
      <c r="D150" s="47">
        <v>182.645659</v>
      </c>
      <c r="E150" s="47">
        <v>182.645659</v>
      </c>
      <c r="F150" s="74">
        <v>100</v>
      </c>
      <c r="G150" s="47">
        <v>21.325</v>
      </c>
      <c r="H150" s="74">
        <v>856.48609144197</v>
      </c>
    </row>
    <row r="151" ht="22.75" customHeight="1" spans="1:8">
      <c r="A151" s="72" t="s">
        <v>313</v>
      </c>
      <c r="B151" s="72" t="s">
        <v>314</v>
      </c>
      <c r="C151" s="47">
        <v>1943.73</v>
      </c>
      <c r="D151" s="47">
        <v>3992.017758</v>
      </c>
      <c r="E151" s="47">
        <v>3992.017758</v>
      </c>
      <c r="F151" s="74">
        <v>100</v>
      </c>
      <c r="G151" s="47">
        <v>418.8812</v>
      </c>
      <c r="H151" s="74">
        <v>953.019079872766</v>
      </c>
    </row>
    <row r="152" ht="22.75" customHeight="1" spans="1:8">
      <c r="A152" s="71" t="s">
        <v>315</v>
      </c>
      <c r="B152" s="71" t="s">
        <v>316</v>
      </c>
      <c r="C152" s="45">
        <v>765</v>
      </c>
      <c r="D152" s="45">
        <v>785</v>
      </c>
      <c r="E152" s="45">
        <v>785</v>
      </c>
      <c r="F152" s="73">
        <f t="shared" ref="F152:F157" si="15">E152/D152*100</f>
        <v>100</v>
      </c>
      <c r="G152" s="45">
        <v>1785.1</v>
      </c>
      <c r="H152" s="73">
        <v>43.9751274438407</v>
      </c>
    </row>
    <row r="153" ht="22.75" customHeight="1" spans="1:8">
      <c r="A153" s="72" t="s">
        <v>317</v>
      </c>
      <c r="B153" s="72" t="s">
        <v>318</v>
      </c>
      <c r="C153" s="47">
        <v>0</v>
      </c>
      <c r="D153" s="47">
        <v>0</v>
      </c>
      <c r="E153" s="47">
        <v>0</v>
      </c>
      <c r="F153" s="73"/>
      <c r="G153" s="47">
        <v>1006.1</v>
      </c>
      <c r="H153" s="74">
        <v>0</v>
      </c>
    </row>
    <row r="154" ht="22.75" customHeight="1" spans="1:8">
      <c r="A154" s="72" t="s">
        <v>319</v>
      </c>
      <c r="B154" s="72" t="s">
        <v>320</v>
      </c>
      <c r="C154" s="47">
        <v>765</v>
      </c>
      <c r="D154" s="47">
        <v>765</v>
      </c>
      <c r="E154" s="47">
        <v>765</v>
      </c>
      <c r="F154" s="74">
        <v>100</v>
      </c>
      <c r="G154" s="47">
        <v>769</v>
      </c>
      <c r="H154" s="74">
        <v>99.4798439531859</v>
      </c>
    </row>
    <row r="155" ht="22.75" customHeight="1" spans="1:8">
      <c r="A155" s="72" t="s">
        <v>321</v>
      </c>
      <c r="B155" s="72" t="s">
        <v>322</v>
      </c>
      <c r="C155" s="47">
        <v>0</v>
      </c>
      <c r="D155" s="47">
        <v>20</v>
      </c>
      <c r="E155" s="47">
        <v>20</v>
      </c>
      <c r="F155" s="74">
        <v>100</v>
      </c>
      <c r="G155" s="47">
        <v>10</v>
      </c>
      <c r="H155" s="74">
        <v>200</v>
      </c>
    </row>
    <row r="156" ht="22.75" customHeight="1" spans="1:8">
      <c r="A156" s="71" t="s">
        <v>323</v>
      </c>
      <c r="B156" s="71" t="s">
        <v>324</v>
      </c>
      <c r="C156" s="45">
        <v>2134</v>
      </c>
      <c r="D156" s="45">
        <v>2019.670157</v>
      </c>
      <c r="E156" s="45">
        <v>2019.670157</v>
      </c>
      <c r="F156" s="73">
        <f t="shared" si="15"/>
        <v>100</v>
      </c>
      <c r="G156" s="45">
        <v>1850.9</v>
      </c>
      <c r="H156" s="73">
        <v>109.11827527149</v>
      </c>
    </row>
    <row r="157" ht="22.75" customHeight="1" spans="1:8">
      <c r="A157" s="71" t="s">
        <v>325</v>
      </c>
      <c r="B157" s="71" t="s">
        <v>326</v>
      </c>
      <c r="C157" s="45">
        <v>2134</v>
      </c>
      <c r="D157" s="45">
        <v>2019.670157</v>
      </c>
      <c r="E157" s="45">
        <v>2019.670157</v>
      </c>
      <c r="F157" s="73">
        <f t="shared" si="15"/>
        <v>100</v>
      </c>
      <c r="G157" s="45">
        <v>1850.9</v>
      </c>
      <c r="H157" s="73">
        <v>109.11827527149</v>
      </c>
    </row>
    <row r="158" ht="22.75" customHeight="1" spans="1:8">
      <c r="A158" s="72" t="s">
        <v>327</v>
      </c>
      <c r="B158" s="72" t="s">
        <v>328</v>
      </c>
      <c r="C158" s="47">
        <v>2134</v>
      </c>
      <c r="D158" s="47">
        <v>2019.670157</v>
      </c>
      <c r="E158" s="47">
        <v>2019.670157</v>
      </c>
      <c r="F158" s="74">
        <v>100</v>
      </c>
      <c r="G158" s="47">
        <v>1850.9</v>
      </c>
      <c r="H158" s="74">
        <v>109.11827527149</v>
      </c>
    </row>
    <row r="159" ht="22.75" customHeight="1" spans="1:8">
      <c r="A159" s="71" t="s">
        <v>329</v>
      </c>
      <c r="B159" s="71" t="s">
        <v>330</v>
      </c>
      <c r="C159" s="45">
        <v>3384.9</v>
      </c>
      <c r="D159" s="45">
        <v>4082.726703</v>
      </c>
      <c r="E159" s="45">
        <v>4082.726703</v>
      </c>
      <c r="F159" s="73">
        <f t="shared" ref="F159:F163" si="16">E159/D159*100</f>
        <v>100</v>
      </c>
      <c r="G159" s="45">
        <v>5963.63039</v>
      </c>
      <c r="H159" s="73">
        <v>68.4604248755262</v>
      </c>
    </row>
    <row r="160" ht="22.75" customHeight="1" spans="1:8">
      <c r="A160" s="71" t="s">
        <v>331</v>
      </c>
      <c r="B160" s="71" t="s">
        <v>332</v>
      </c>
      <c r="C160" s="45">
        <v>3384.9</v>
      </c>
      <c r="D160" s="45">
        <v>4082.726703</v>
      </c>
      <c r="E160" s="45">
        <v>4082.726703</v>
      </c>
      <c r="F160" s="73">
        <f t="shared" si="16"/>
        <v>100</v>
      </c>
      <c r="G160" s="45">
        <v>5963.63039</v>
      </c>
      <c r="H160" s="73">
        <v>68.4604248755262</v>
      </c>
    </row>
    <row r="161" ht="22.75" customHeight="1" spans="1:8">
      <c r="A161" s="72" t="s">
        <v>333</v>
      </c>
      <c r="B161" s="72" t="s">
        <v>334</v>
      </c>
      <c r="C161" s="47">
        <v>3384.9</v>
      </c>
      <c r="D161" s="47">
        <v>4082.726703</v>
      </c>
      <c r="E161" s="47">
        <v>4082.726703</v>
      </c>
      <c r="F161" s="74">
        <v>100</v>
      </c>
      <c r="G161" s="47">
        <v>5963.63039</v>
      </c>
      <c r="H161" s="74">
        <v>68.4604248755262</v>
      </c>
    </row>
    <row r="162" ht="22.75" customHeight="1" spans="1:8">
      <c r="A162" s="71" t="s">
        <v>335</v>
      </c>
      <c r="B162" s="71" t="s">
        <v>336</v>
      </c>
      <c r="C162" s="45">
        <v>907.09</v>
      </c>
      <c r="D162" s="45">
        <v>910.315442</v>
      </c>
      <c r="E162" s="45">
        <v>910.315442</v>
      </c>
      <c r="F162" s="73">
        <f t="shared" si="16"/>
        <v>100</v>
      </c>
      <c r="G162" s="45">
        <v>956.00445</v>
      </c>
      <c r="H162" s="73">
        <v>95.220837308864</v>
      </c>
    </row>
    <row r="163" ht="22.75" customHeight="1" spans="1:8">
      <c r="A163" s="71" t="s">
        <v>337</v>
      </c>
      <c r="B163" s="71" t="s">
        <v>338</v>
      </c>
      <c r="C163" s="45">
        <v>907.09</v>
      </c>
      <c r="D163" s="45">
        <v>910.315442</v>
      </c>
      <c r="E163" s="45">
        <v>910.315442</v>
      </c>
      <c r="F163" s="73">
        <f t="shared" si="16"/>
        <v>100</v>
      </c>
      <c r="G163" s="45">
        <v>956.00445</v>
      </c>
      <c r="H163" s="73">
        <v>95.220837308864</v>
      </c>
    </row>
    <row r="164" ht="22.75" customHeight="1" spans="1:8">
      <c r="A164" s="72" t="s">
        <v>339</v>
      </c>
      <c r="B164" s="72" t="s">
        <v>340</v>
      </c>
      <c r="C164" s="47">
        <v>429.91</v>
      </c>
      <c r="D164" s="47">
        <v>426.461536</v>
      </c>
      <c r="E164" s="47">
        <v>426.461536</v>
      </c>
      <c r="F164" s="74">
        <v>100</v>
      </c>
      <c r="G164" s="47">
        <v>360.70445</v>
      </c>
      <c r="H164" s="74">
        <v>118.230184296312</v>
      </c>
    </row>
    <row r="165" ht="22.75" customHeight="1" spans="1:8">
      <c r="A165" s="72" t="s">
        <v>341</v>
      </c>
      <c r="B165" s="72" t="s">
        <v>342</v>
      </c>
      <c r="C165" s="47">
        <v>477.18</v>
      </c>
      <c r="D165" s="47">
        <v>483.853906</v>
      </c>
      <c r="E165" s="47">
        <v>483.853906</v>
      </c>
      <c r="F165" s="74">
        <v>100</v>
      </c>
      <c r="G165" s="47">
        <v>595.3</v>
      </c>
      <c r="H165" s="74">
        <v>81.2790031916681</v>
      </c>
    </row>
    <row r="166" ht="22.75" customHeight="1" spans="1:8">
      <c r="A166" s="71" t="s">
        <v>343</v>
      </c>
      <c r="B166" s="71" t="s">
        <v>344</v>
      </c>
      <c r="C166" s="45">
        <v>0.19</v>
      </c>
      <c r="D166" s="45">
        <v>0</v>
      </c>
      <c r="E166" s="45">
        <v>0</v>
      </c>
      <c r="F166" s="73"/>
      <c r="G166" s="45">
        <v>21.4149</v>
      </c>
      <c r="H166" s="73">
        <v>0</v>
      </c>
    </row>
    <row r="167" ht="22.75" customHeight="1" spans="1:8">
      <c r="A167" s="71" t="s">
        <v>345</v>
      </c>
      <c r="B167" s="71" t="s">
        <v>344</v>
      </c>
      <c r="C167" s="45">
        <v>0.19</v>
      </c>
      <c r="D167" s="45">
        <v>0</v>
      </c>
      <c r="E167" s="45">
        <v>0</v>
      </c>
      <c r="F167" s="73"/>
      <c r="G167" s="45">
        <v>21.4149</v>
      </c>
      <c r="H167" s="73">
        <v>0</v>
      </c>
    </row>
    <row r="168" ht="22.75" customHeight="1" spans="1:8">
      <c r="A168" s="72" t="s">
        <v>346</v>
      </c>
      <c r="B168" s="72" t="s">
        <v>344</v>
      </c>
      <c r="C168" s="47">
        <v>0.19</v>
      </c>
      <c r="D168" s="47">
        <v>0</v>
      </c>
      <c r="E168" s="47">
        <v>0</v>
      </c>
      <c r="F168" s="73"/>
      <c r="G168" s="47">
        <v>21.4149</v>
      </c>
      <c r="H168" s="74">
        <v>0</v>
      </c>
    </row>
    <row r="169" ht="22.75" customHeight="1" spans="1:8">
      <c r="A169" s="46"/>
      <c r="B169" s="46"/>
      <c r="C169" s="46"/>
      <c r="D169" s="46"/>
      <c r="E169" s="46"/>
      <c r="F169" s="73"/>
      <c r="G169" s="46"/>
      <c r="H169" s="73"/>
    </row>
    <row r="170" ht="22.75" customHeight="1" spans="1:8">
      <c r="A170" s="46"/>
      <c r="B170" s="44" t="s">
        <v>347</v>
      </c>
      <c r="C170" s="45">
        <v>46722.73</v>
      </c>
      <c r="D170" s="45">
        <v>54380.948114</v>
      </c>
      <c r="E170" s="45">
        <v>54380.948114</v>
      </c>
      <c r="F170" s="73">
        <f>E170/D170*100</f>
        <v>100</v>
      </c>
      <c r="G170" s="45">
        <v>54182.036336</v>
      </c>
      <c r="H170" s="73">
        <f>E170/G170*100</f>
        <v>100.367117575217</v>
      </c>
    </row>
    <row r="171" ht="22.75" customHeight="1" spans="1:8">
      <c r="A171" s="46"/>
      <c r="B171" s="44" t="s">
        <v>348</v>
      </c>
      <c r="C171" s="46"/>
      <c r="D171" s="46"/>
      <c r="E171" s="46"/>
      <c r="F171" s="75"/>
      <c r="G171" s="46"/>
      <c r="H171" s="75"/>
    </row>
    <row r="172" ht="22.75" customHeight="1" spans="1:8">
      <c r="A172" s="46"/>
      <c r="B172" s="44" t="s">
        <v>349</v>
      </c>
      <c r="C172" s="46"/>
      <c r="D172" s="47">
        <v>1431.68</v>
      </c>
      <c r="E172" s="47">
        <v>1431.68</v>
      </c>
      <c r="F172" s="74">
        <v>100</v>
      </c>
      <c r="G172" s="46"/>
      <c r="H172" s="75"/>
    </row>
    <row r="173" ht="22.75" customHeight="1" spans="1:8">
      <c r="A173" s="46"/>
      <c r="B173" s="44" t="s">
        <v>350</v>
      </c>
      <c r="C173" s="46"/>
      <c r="D173" s="47">
        <v>13404.1</v>
      </c>
      <c r="E173" s="47">
        <v>13404.1</v>
      </c>
      <c r="F173" s="74">
        <v>100</v>
      </c>
      <c r="G173" s="47">
        <v>3125.84</v>
      </c>
      <c r="H173" s="75">
        <f>E173/G173*100</f>
        <v>428.815934276866</v>
      </c>
    </row>
    <row r="174" ht="22.75" customHeight="1" spans="1:8">
      <c r="A174" s="46"/>
      <c r="B174" s="44" t="s">
        <v>351</v>
      </c>
      <c r="C174" s="46"/>
      <c r="D174" s="46"/>
      <c r="E174" s="46"/>
      <c r="F174" s="75"/>
      <c r="G174" s="46"/>
      <c r="H174" s="75"/>
    </row>
    <row r="175" ht="22.75" customHeight="1" spans="1:8">
      <c r="A175" s="46"/>
      <c r="B175" s="44" t="s">
        <v>30</v>
      </c>
      <c r="C175" s="45">
        <f>C170</f>
        <v>46722.73</v>
      </c>
      <c r="D175" s="45">
        <f>D170+D173+D172</f>
        <v>69216.728114</v>
      </c>
      <c r="E175" s="45">
        <f>E170+E173+E172</f>
        <v>69216.728114</v>
      </c>
      <c r="F175" s="73">
        <f>E175/D175*100</f>
        <v>100</v>
      </c>
      <c r="G175" s="45">
        <f>G170+G173</f>
        <v>57307.876336</v>
      </c>
      <c r="H175" s="73">
        <f>E175/G175*100</f>
        <v>120.780479995765</v>
      </c>
    </row>
    <row r="176" ht="14.3" customHeight="1"/>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pane ySplit="3" topLeftCell="A4" activePane="bottomLeft" state="frozen"/>
      <selection/>
      <selection pane="bottomLeft" activeCell="H7" sqref="H7"/>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0" t="s">
        <v>5</v>
      </c>
      <c r="B1" s="30"/>
      <c r="C1" s="30"/>
      <c r="D1" s="30"/>
    </row>
    <row r="2" ht="22.6" customHeight="1" spans="1:4">
      <c r="A2" s="7"/>
      <c r="B2" s="63"/>
      <c r="C2" s="63"/>
      <c r="D2" s="18" t="s">
        <v>352</v>
      </c>
    </row>
    <row r="3" ht="30.15" customHeight="1" spans="1:4">
      <c r="A3" s="9" t="s">
        <v>17</v>
      </c>
      <c r="B3" s="9" t="s">
        <v>18</v>
      </c>
      <c r="C3" s="9" t="s">
        <v>20</v>
      </c>
      <c r="D3" s="9" t="s">
        <v>353</v>
      </c>
    </row>
    <row r="4" ht="41.45" customHeight="1" spans="1:4">
      <c r="A4" s="64" t="s">
        <v>354</v>
      </c>
      <c r="B4" s="65">
        <v>2772.33</v>
      </c>
      <c r="C4" s="65">
        <v>3321.304852</v>
      </c>
      <c r="D4" s="66" t="s">
        <v>355</v>
      </c>
    </row>
    <row r="5" ht="30.9" customHeight="1" spans="1:4">
      <c r="A5" s="36" t="s">
        <v>356</v>
      </c>
      <c r="B5" s="67">
        <v>1971.69</v>
      </c>
      <c r="C5" s="67">
        <v>2499.398552</v>
      </c>
      <c r="D5" s="66" t="s">
        <v>357</v>
      </c>
    </row>
    <row r="6" ht="30.9" customHeight="1" spans="1:4">
      <c r="A6" s="36" t="s">
        <v>358</v>
      </c>
      <c r="B6" s="67">
        <v>323.46</v>
      </c>
      <c r="C6" s="67">
        <v>303.96182</v>
      </c>
      <c r="D6" s="66" t="s">
        <v>359</v>
      </c>
    </row>
    <row r="7" ht="30.9" customHeight="1" spans="1:4">
      <c r="A7" s="36" t="s">
        <v>360</v>
      </c>
      <c r="B7" s="67">
        <v>272.21</v>
      </c>
      <c r="C7" s="67">
        <v>262.2821</v>
      </c>
      <c r="D7" s="66" t="s">
        <v>361</v>
      </c>
    </row>
    <row r="8" ht="30.9" customHeight="1" spans="1:4">
      <c r="A8" s="36" t="s">
        <v>362</v>
      </c>
      <c r="B8" s="67">
        <v>204.97</v>
      </c>
      <c r="C8" s="67">
        <v>255.66238</v>
      </c>
      <c r="D8" s="66" t="s">
        <v>363</v>
      </c>
    </row>
    <row r="9" ht="30.9" customHeight="1" spans="1:4">
      <c r="A9" s="64" t="s">
        <v>364</v>
      </c>
      <c r="B9" s="65">
        <v>479.79</v>
      </c>
      <c r="C9" s="65">
        <v>339.318756</v>
      </c>
      <c r="D9" s="66" t="s">
        <v>365</v>
      </c>
    </row>
    <row r="10" ht="30.9" customHeight="1" spans="1:4">
      <c r="A10" s="36" t="s">
        <v>366</v>
      </c>
      <c r="B10" s="67">
        <v>334.23</v>
      </c>
      <c r="C10" s="67">
        <v>281.803469</v>
      </c>
      <c r="D10" s="66" t="s">
        <v>367</v>
      </c>
    </row>
    <row r="11" ht="30.9" customHeight="1" spans="1:4">
      <c r="A11" s="36" t="s">
        <v>368</v>
      </c>
      <c r="B11" s="67">
        <v>2</v>
      </c>
      <c r="C11" s="67">
        <v>1.1091</v>
      </c>
      <c r="D11" s="66" t="s">
        <v>369</v>
      </c>
    </row>
    <row r="12" ht="30.9" customHeight="1" spans="1:4">
      <c r="A12" s="36" t="s">
        <v>370</v>
      </c>
      <c r="B12" s="67">
        <v>0.5</v>
      </c>
      <c r="C12" s="67">
        <v>0.475998</v>
      </c>
      <c r="D12" s="66" t="s">
        <v>371</v>
      </c>
    </row>
    <row r="13" ht="30.9" customHeight="1" spans="1:4">
      <c r="A13" s="36" t="s">
        <v>372</v>
      </c>
      <c r="B13" s="67">
        <v>3</v>
      </c>
      <c r="C13" s="67">
        <v>3</v>
      </c>
      <c r="D13" s="66" t="s">
        <v>373</v>
      </c>
    </row>
    <row r="14" ht="30.9" customHeight="1" spans="1:4">
      <c r="A14" s="36" t="s">
        <v>374</v>
      </c>
      <c r="B14" s="67">
        <v>40</v>
      </c>
      <c r="C14" s="67">
        <v>34.925</v>
      </c>
      <c r="D14" s="66" t="s">
        <v>375</v>
      </c>
    </row>
    <row r="15" ht="30.9" customHeight="1" spans="1:4">
      <c r="A15" s="36" t="s">
        <v>376</v>
      </c>
      <c r="B15" s="67">
        <v>17.3</v>
      </c>
      <c r="C15" s="67">
        <v>9.285189</v>
      </c>
      <c r="D15" s="66" t="s">
        <v>377</v>
      </c>
    </row>
    <row r="16" ht="34.65" customHeight="1" spans="1:4">
      <c r="A16" s="36" t="s">
        <v>378</v>
      </c>
      <c r="B16" s="67">
        <v>5</v>
      </c>
      <c r="C16" s="67">
        <v>4</v>
      </c>
      <c r="D16" s="66" t="s">
        <v>379</v>
      </c>
    </row>
    <row r="17" ht="30.9" customHeight="1" spans="1:4">
      <c r="A17" s="36" t="s">
        <v>380</v>
      </c>
      <c r="B17" s="67">
        <v>77.76</v>
      </c>
      <c r="C17" s="67">
        <v>4.72</v>
      </c>
      <c r="D17" s="66" t="s">
        <v>381</v>
      </c>
    </row>
    <row r="18" ht="30.9" customHeight="1" spans="1:4">
      <c r="A18" s="64" t="s">
        <v>382</v>
      </c>
      <c r="B18" s="67">
        <v>7</v>
      </c>
      <c r="C18" s="67">
        <v>4.18</v>
      </c>
      <c r="D18" s="66" t="s">
        <v>383</v>
      </c>
    </row>
    <row r="19" ht="30.9" customHeight="1" spans="1:4">
      <c r="A19" s="36" t="s">
        <v>384</v>
      </c>
      <c r="B19" s="67">
        <v>7</v>
      </c>
      <c r="C19" s="67">
        <v>4.18</v>
      </c>
      <c r="D19" s="66" t="s">
        <v>385</v>
      </c>
    </row>
    <row r="20" ht="30.9" customHeight="1" spans="1:4">
      <c r="A20" s="64" t="s">
        <v>386</v>
      </c>
      <c r="B20" s="67">
        <v>3732.6</v>
      </c>
      <c r="C20" s="67">
        <v>3778.999839</v>
      </c>
      <c r="D20" s="66" t="s">
        <v>387</v>
      </c>
    </row>
    <row r="21" ht="30.9" customHeight="1" spans="1:4">
      <c r="A21" s="36" t="s">
        <v>388</v>
      </c>
      <c r="B21" s="67">
        <v>3394.59</v>
      </c>
      <c r="C21" s="67">
        <v>3520.847994</v>
      </c>
      <c r="D21" s="66" t="s">
        <v>389</v>
      </c>
    </row>
    <row r="22" ht="30.9" customHeight="1" spans="1:4">
      <c r="A22" s="36" t="s">
        <v>390</v>
      </c>
      <c r="B22" s="67">
        <v>338.01</v>
      </c>
      <c r="C22" s="67">
        <v>258.151845</v>
      </c>
      <c r="D22" s="66" t="s">
        <v>391</v>
      </c>
    </row>
    <row r="23" ht="30.9" customHeight="1" spans="1:4">
      <c r="A23" s="64" t="s">
        <v>392</v>
      </c>
      <c r="B23" s="67">
        <v>7.9</v>
      </c>
      <c r="C23" s="67">
        <v>5.9734</v>
      </c>
      <c r="D23" s="66" t="s">
        <v>393</v>
      </c>
    </row>
    <row r="24" ht="30.9" customHeight="1" spans="1:4">
      <c r="A24" s="36" t="s">
        <v>394</v>
      </c>
      <c r="B24" s="67">
        <v>7.9</v>
      </c>
      <c r="C24" s="67">
        <v>5.9734</v>
      </c>
      <c r="D24" s="66" t="s">
        <v>395</v>
      </c>
    </row>
    <row r="25" ht="30.9" customHeight="1" spans="1:4">
      <c r="A25" s="64" t="s">
        <v>396</v>
      </c>
      <c r="B25" s="67">
        <v>120.13</v>
      </c>
      <c r="C25" s="67">
        <v>78.14035</v>
      </c>
      <c r="D25" s="66" t="s">
        <v>397</v>
      </c>
    </row>
    <row r="26" ht="30.9" customHeight="1" spans="1:4">
      <c r="A26" s="36" t="s">
        <v>398</v>
      </c>
      <c r="B26" s="67">
        <v>10.62</v>
      </c>
      <c r="C26" s="67">
        <v>9.7755</v>
      </c>
      <c r="D26" s="66" t="s">
        <v>399</v>
      </c>
    </row>
    <row r="27" ht="30.9" customHeight="1" spans="1:4">
      <c r="A27" s="64" t="s">
        <v>400</v>
      </c>
      <c r="B27" s="65">
        <v>7119.75</v>
      </c>
      <c r="C27" s="65">
        <v>7527.917197</v>
      </c>
      <c r="D27" s="36"/>
    </row>
    <row r="28" ht="55" customHeight="1" spans="1:4">
      <c r="A28" s="68" t="s">
        <v>401</v>
      </c>
      <c r="B28" s="68"/>
      <c r="C28" s="68"/>
      <c r="D28" s="68"/>
    </row>
    <row r="29" ht="30.15" customHeight="1" spans="2:3">
      <c r="B29" s="16"/>
      <c r="C29" s="16"/>
    </row>
  </sheetData>
  <mergeCells count="2">
    <mergeCell ref="A1:D1"/>
    <mergeCell ref="A28:D28"/>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Zeros="0" workbookViewId="0">
      <selection activeCell="F20" sqref="F20"/>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7" t="s">
        <v>6</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19" t="s">
        <v>23</v>
      </c>
    </row>
    <row r="4" ht="18.8" customHeight="1" spans="1:7">
      <c r="A4" s="52" t="s">
        <v>402</v>
      </c>
      <c r="B4" s="53">
        <v>0</v>
      </c>
      <c r="C4" s="53">
        <v>5019.49</v>
      </c>
      <c r="D4" s="53">
        <v>5019.49</v>
      </c>
      <c r="E4" s="57">
        <v>100</v>
      </c>
      <c r="F4" s="53">
        <v>199.59</v>
      </c>
      <c r="G4" s="57">
        <f>D4/F4*100</f>
        <v>2514.90054611955</v>
      </c>
    </row>
    <row r="5" ht="18.8" customHeight="1" spans="1:7">
      <c r="A5" s="52"/>
      <c r="B5" s="53"/>
      <c r="C5" s="53"/>
      <c r="D5" s="53"/>
      <c r="E5" s="58"/>
      <c r="F5" s="53"/>
      <c r="G5" s="59"/>
    </row>
    <row r="6" ht="18.8" customHeight="1" spans="1:7">
      <c r="A6" s="52" t="s">
        <v>28</v>
      </c>
      <c r="B6" s="54"/>
      <c r="C6" s="54"/>
      <c r="D6" s="54"/>
      <c r="E6" s="58"/>
      <c r="F6" s="53"/>
      <c r="G6" s="59"/>
    </row>
    <row r="7" ht="18.8" customHeight="1" spans="1:7">
      <c r="A7" s="52"/>
      <c r="B7" s="54"/>
      <c r="C7" s="54"/>
      <c r="D7" s="54"/>
      <c r="E7" s="58"/>
      <c r="F7" s="54"/>
      <c r="G7" s="59"/>
    </row>
    <row r="8" ht="18.8" customHeight="1" spans="1:7">
      <c r="A8" s="52"/>
      <c r="B8" s="54"/>
      <c r="C8" s="54"/>
      <c r="D8" s="54"/>
      <c r="E8" s="58"/>
      <c r="F8" s="54"/>
      <c r="G8" s="59"/>
    </row>
    <row r="9" ht="18.8" customHeight="1" spans="1:7">
      <c r="A9" s="52"/>
      <c r="B9" s="54"/>
      <c r="C9" s="54"/>
      <c r="D9" s="54"/>
      <c r="E9" s="58"/>
      <c r="F9" s="54"/>
      <c r="G9" s="59"/>
    </row>
    <row r="10" ht="18.8" customHeight="1" spans="1:7">
      <c r="A10" s="52"/>
      <c r="B10" s="54"/>
      <c r="C10" s="54"/>
      <c r="D10" s="54"/>
      <c r="E10" s="58"/>
      <c r="F10" s="54"/>
      <c r="G10" s="59"/>
    </row>
    <row r="11" ht="18.8" customHeight="1" spans="1:7">
      <c r="A11" s="13"/>
      <c r="B11" s="23"/>
      <c r="C11" s="23"/>
      <c r="D11" s="23"/>
      <c r="E11" s="60"/>
      <c r="F11" s="23"/>
      <c r="G11" s="61"/>
    </row>
    <row r="12" ht="18.8" customHeight="1" spans="1:7">
      <c r="A12" s="55"/>
      <c r="B12" s="54"/>
      <c r="C12" s="54"/>
      <c r="D12" s="54"/>
      <c r="E12" s="58"/>
      <c r="F12" s="54"/>
      <c r="G12" s="59"/>
    </row>
    <row r="13" ht="18.8" customHeight="1" spans="1:7">
      <c r="A13" s="55" t="s">
        <v>403</v>
      </c>
      <c r="B13" s="56">
        <v>0</v>
      </c>
      <c r="C13" s="56">
        <f>C4</f>
        <v>5019.49</v>
      </c>
      <c r="D13" s="56">
        <f>D4</f>
        <v>5019.49</v>
      </c>
      <c r="E13" s="62">
        <v>100</v>
      </c>
      <c r="F13" s="56">
        <v>199.59</v>
      </c>
      <c r="G13" s="62">
        <f>D13/F13*100</f>
        <v>2514.90054611955</v>
      </c>
    </row>
    <row r="14" ht="14.3" customHeight="1"/>
    <row r="15" ht="17.3" customHeight="1" spans="1:3">
      <c r="A15" s="29"/>
      <c r="B15" s="29"/>
      <c r="C15" s="29"/>
    </row>
    <row r="16" ht="14.3" customHeight="1" spans="1:1">
      <c r="A16" s="16" t="s">
        <v>404</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Zeros="0" zoomScale="130" zoomScaleNormal="130" workbookViewId="0">
      <selection activeCell="I10" sqref="I10"/>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6"/>
      <c r="B1" s="17" t="s">
        <v>7</v>
      </c>
      <c r="C1" s="17"/>
      <c r="D1" s="17"/>
      <c r="E1" s="17"/>
      <c r="F1" s="17"/>
      <c r="G1" s="17"/>
      <c r="H1" s="17"/>
    </row>
    <row r="2" ht="24.1" customHeight="1" spans="2:8">
      <c r="B2" s="38"/>
      <c r="C2" s="16"/>
      <c r="D2" s="16"/>
      <c r="E2" s="16"/>
      <c r="F2" s="16"/>
      <c r="G2" s="8" t="s">
        <v>16</v>
      </c>
      <c r="H2" s="8"/>
    </row>
    <row r="3" ht="40.7" customHeight="1" spans="1:8">
      <c r="A3" s="43" t="s">
        <v>32</v>
      </c>
      <c r="B3" s="43" t="s">
        <v>17</v>
      </c>
      <c r="C3" s="43" t="s">
        <v>18</v>
      </c>
      <c r="D3" s="43" t="s">
        <v>19</v>
      </c>
      <c r="E3" s="43" t="s">
        <v>20</v>
      </c>
      <c r="F3" s="43" t="s">
        <v>21</v>
      </c>
      <c r="G3" s="43" t="s">
        <v>22</v>
      </c>
      <c r="H3" s="43" t="s">
        <v>23</v>
      </c>
    </row>
    <row r="4" ht="22.75" customHeight="1" spans="1:8">
      <c r="A4" s="44" t="s">
        <v>110</v>
      </c>
      <c r="B4" s="44" t="s">
        <v>111</v>
      </c>
      <c r="C4" s="45">
        <v>0</v>
      </c>
      <c r="D4" s="45">
        <v>4.32</v>
      </c>
      <c r="E4" s="45">
        <v>4.32</v>
      </c>
      <c r="F4" s="45">
        <v>100</v>
      </c>
      <c r="G4" s="45">
        <v>108.34</v>
      </c>
      <c r="H4" s="45">
        <f t="shared" ref="H4:H9" si="0">E4/G4*100</f>
        <v>3.98744692634299</v>
      </c>
    </row>
    <row r="5" ht="22.75" customHeight="1" spans="1:8">
      <c r="A5" s="44" t="s">
        <v>405</v>
      </c>
      <c r="B5" s="44" t="s">
        <v>406</v>
      </c>
      <c r="C5" s="45">
        <v>0</v>
      </c>
      <c r="D5" s="45">
        <v>4.32</v>
      </c>
      <c r="E5" s="45">
        <v>4.32</v>
      </c>
      <c r="F5" s="45">
        <v>100</v>
      </c>
      <c r="G5" s="45">
        <v>108.34</v>
      </c>
      <c r="H5" s="45">
        <f t="shared" si="0"/>
        <v>3.98744692634299</v>
      </c>
    </row>
    <row r="6" ht="22.75" customHeight="1" spans="1:8">
      <c r="A6" s="46" t="s">
        <v>407</v>
      </c>
      <c r="B6" s="46" t="s">
        <v>408</v>
      </c>
      <c r="C6" s="47">
        <v>0</v>
      </c>
      <c r="D6" s="47">
        <v>4.32</v>
      </c>
      <c r="E6" s="47">
        <v>4.32</v>
      </c>
      <c r="F6" s="47">
        <v>100</v>
      </c>
      <c r="G6" s="47">
        <v>4.26</v>
      </c>
      <c r="H6" s="47">
        <f t="shared" si="0"/>
        <v>101.408450704225</v>
      </c>
    </row>
    <row r="7" ht="22.75" customHeight="1" spans="1:8">
      <c r="A7" s="46" t="s">
        <v>409</v>
      </c>
      <c r="B7" s="46" t="s">
        <v>410</v>
      </c>
      <c r="C7" s="47"/>
      <c r="D7" s="47"/>
      <c r="E7" s="47"/>
      <c r="F7" s="47">
        <v>0</v>
      </c>
      <c r="G7" s="47">
        <v>104.08</v>
      </c>
      <c r="H7" s="47">
        <f t="shared" si="0"/>
        <v>0</v>
      </c>
    </row>
    <row r="8" ht="22.75" customHeight="1" spans="1:8">
      <c r="A8" s="44" t="s">
        <v>249</v>
      </c>
      <c r="B8" s="44" t="s">
        <v>250</v>
      </c>
      <c r="C8" s="45">
        <v>0</v>
      </c>
      <c r="D8" s="45">
        <v>1796.8418</v>
      </c>
      <c r="E8" s="45">
        <v>1796.8418</v>
      </c>
      <c r="F8" s="45">
        <v>100</v>
      </c>
      <c r="G8" s="45">
        <v>50.4</v>
      </c>
      <c r="H8" s="45">
        <f t="shared" si="0"/>
        <v>3565.1623015873</v>
      </c>
    </row>
    <row r="9" ht="22.75" customHeight="1" spans="1:8">
      <c r="A9" s="44" t="s">
        <v>411</v>
      </c>
      <c r="B9" s="44" t="s">
        <v>412</v>
      </c>
      <c r="C9" s="45">
        <v>0</v>
      </c>
      <c r="D9" s="45">
        <v>1568.1919</v>
      </c>
      <c r="E9" s="45">
        <v>1568.1919</v>
      </c>
      <c r="F9" s="45">
        <v>100</v>
      </c>
      <c r="G9" s="45">
        <v>50.4</v>
      </c>
      <c r="H9" s="45">
        <f t="shared" si="0"/>
        <v>3111.49186507937</v>
      </c>
    </row>
    <row r="10" ht="22.75" customHeight="1" spans="1:8">
      <c r="A10" s="46" t="s">
        <v>413</v>
      </c>
      <c r="B10" s="46" t="s">
        <v>414</v>
      </c>
      <c r="C10" s="47">
        <v>0</v>
      </c>
      <c r="D10" s="47">
        <v>183.1317</v>
      </c>
      <c r="E10" s="47">
        <v>183.1317</v>
      </c>
      <c r="F10" s="47">
        <v>100</v>
      </c>
      <c r="G10" s="47"/>
      <c r="H10" s="47"/>
    </row>
    <row r="11" ht="22.75" customHeight="1" spans="1:8">
      <c r="A11" s="46" t="s">
        <v>415</v>
      </c>
      <c r="B11" s="46" t="s">
        <v>416</v>
      </c>
      <c r="C11" s="47">
        <v>0</v>
      </c>
      <c r="D11" s="47">
        <v>244.5042</v>
      </c>
      <c r="E11" s="47">
        <v>244.5042</v>
      </c>
      <c r="F11" s="47">
        <v>100</v>
      </c>
      <c r="G11" s="47"/>
      <c r="H11" s="47"/>
    </row>
    <row r="12" ht="22.75" customHeight="1" spans="1:8">
      <c r="A12" s="46" t="s">
        <v>417</v>
      </c>
      <c r="B12" s="46" t="s">
        <v>418</v>
      </c>
      <c r="C12" s="47">
        <v>0</v>
      </c>
      <c r="D12" s="47">
        <v>1000</v>
      </c>
      <c r="E12" s="47">
        <v>1000</v>
      </c>
      <c r="F12" s="47">
        <v>100</v>
      </c>
      <c r="G12" s="47"/>
      <c r="H12" s="47"/>
    </row>
    <row r="13" ht="22.75" customHeight="1" spans="1:8">
      <c r="A13" s="46" t="s">
        <v>419</v>
      </c>
      <c r="B13" s="46" t="s">
        <v>420</v>
      </c>
      <c r="C13" s="47">
        <v>0</v>
      </c>
      <c r="D13" s="47">
        <v>140.556</v>
      </c>
      <c r="E13" s="47">
        <v>140.556</v>
      </c>
      <c r="F13" s="47">
        <v>100</v>
      </c>
      <c r="G13" s="47"/>
      <c r="H13" s="47"/>
    </row>
    <row r="14" ht="22.75" customHeight="1" spans="1:8">
      <c r="A14" s="46" t="s">
        <v>421</v>
      </c>
      <c r="B14" s="46" t="s">
        <v>422</v>
      </c>
      <c r="C14" s="47">
        <v>0</v>
      </c>
      <c r="D14" s="47">
        <v>0</v>
      </c>
      <c r="E14" s="47"/>
      <c r="F14" s="47">
        <v>0</v>
      </c>
      <c r="G14" s="47">
        <v>50.4</v>
      </c>
      <c r="H14" s="47">
        <v>0</v>
      </c>
    </row>
    <row r="15" ht="22.75" customHeight="1" spans="1:8">
      <c r="A15" s="44" t="s">
        <v>423</v>
      </c>
      <c r="B15" s="44" t="s">
        <v>424</v>
      </c>
      <c r="C15" s="45">
        <v>0</v>
      </c>
      <c r="D15" s="45">
        <v>228.6499</v>
      </c>
      <c r="E15" s="45">
        <v>228.6499</v>
      </c>
      <c r="F15" s="45">
        <v>100</v>
      </c>
      <c r="G15" s="45">
        <v>0</v>
      </c>
      <c r="H15" s="45"/>
    </row>
    <row r="16" ht="22.75" customHeight="1" spans="1:8">
      <c r="A16" s="46" t="s">
        <v>425</v>
      </c>
      <c r="B16" s="46" t="s">
        <v>416</v>
      </c>
      <c r="C16" s="47">
        <v>0</v>
      </c>
      <c r="D16" s="47">
        <v>228.6499</v>
      </c>
      <c r="E16" s="47">
        <v>228.6499</v>
      </c>
      <c r="F16" s="47">
        <v>100</v>
      </c>
      <c r="G16" s="47"/>
      <c r="H16" s="47"/>
    </row>
    <row r="17" ht="22.75" customHeight="1" spans="1:8">
      <c r="A17" s="44" t="s">
        <v>343</v>
      </c>
      <c r="B17" s="44" t="s">
        <v>344</v>
      </c>
      <c r="C17" s="45">
        <v>0</v>
      </c>
      <c r="D17" s="45">
        <v>18.9998</v>
      </c>
      <c r="E17" s="45">
        <v>18.9998</v>
      </c>
      <c r="F17" s="45">
        <v>100</v>
      </c>
      <c r="G17" s="45">
        <v>40.85</v>
      </c>
      <c r="H17" s="45">
        <f>E17/G17*100</f>
        <v>46.5111383108935</v>
      </c>
    </row>
    <row r="18" ht="22.75" customHeight="1" spans="1:8">
      <c r="A18" s="44" t="s">
        <v>426</v>
      </c>
      <c r="B18" s="44" t="s">
        <v>427</v>
      </c>
      <c r="C18" s="45">
        <v>0</v>
      </c>
      <c r="D18" s="45">
        <v>18.9998</v>
      </c>
      <c r="E18" s="45">
        <v>18.9998</v>
      </c>
      <c r="F18" s="45">
        <v>100</v>
      </c>
      <c r="G18" s="45">
        <v>40.85</v>
      </c>
      <c r="H18" s="45">
        <f>E18/G18*100</f>
        <v>46.5111383108935</v>
      </c>
    </row>
    <row r="19" ht="22.75" customHeight="1" spans="1:8">
      <c r="A19" s="46" t="s">
        <v>428</v>
      </c>
      <c r="B19" s="46" t="s">
        <v>429</v>
      </c>
      <c r="C19" s="47">
        <v>0</v>
      </c>
      <c r="D19" s="47">
        <v>18.9998</v>
      </c>
      <c r="E19" s="47">
        <v>18.9998</v>
      </c>
      <c r="F19" s="47">
        <v>100</v>
      </c>
      <c r="G19" s="47">
        <v>40.85</v>
      </c>
      <c r="H19" s="47">
        <f>E19/G19*100</f>
        <v>46.5111383108935</v>
      </c>
    </row>
    <row r="20" ht="24.1" customHeight="1" spans="1:8">
      <c r="A20" s="46"/>
      <c r="B20" s="48"/>
      <c r="C20" s="49"/>
      <c r="D20" s="49"/>
      <c r="E20" s="49"/>
      <c r="F20" s="47"/>
      <c r="G20" s="49"/>
      <c r="H20" s="47"/>
    </row>
    <row r="21" ht="24.1" customHeight="1" spans="1:8">
      <c r="A21" s="46"/>
      <c r="B21" s="48"/>
      <c r="C21" s="49"/>
      <c r="D21" s="49"/>
      <c r="E21" s="49"/>
      <c r="F21" s="47"/>
      <c r="G21" s="51"/>
      <c r="H21" s="47"/>
    </row>
    <row r="22" ht="24.1" customHeight="1" spans="1:8">
      <c r="A22" s="46"/>
      <c r="B22" s="50" t="s">
        <v>348</v>
      </c>
      <c r="C22" s="49"/>
      <c r="D22" s="49"/>
      <c r="E22" s="49"/>
      <c r="F22" s="47"/>
      <c r="G22" s="51"/>
      <c r="H22" s="47"/>
    </row>
    <row r="23" ht="24.1" customHeight="1" spans="1:8">
      <c r="A23" s="46"/>
      <c r="B23" s="50" t="s">
        <v>350</v>
      </c>
      <c r="C23" s="49"/>
      <c r="D23" s="47">
        <v>3199.33</v>
      </c>
      <c r="E23" s="47">
        <v>3199.33</v>
      </c>
      <c r="F23" s="47">
        <v>100</v>
      </c>
      <c r="G23" s="51"/>
      <c r="H23" s="47"/>
    </row>
    <row r="24" ht="24.1" customHeight="1" spans="1:8">
      <c r="A24" s="46"/>
      <c r="B24" s="50" t="s">
        <v>430</v>
      </c>
      <c r="C24" s="45">
        <v>0</v>
      </c>
      <c r="D24" s="45">
        <f>D23+D17+D8+D4</f>
        <v>5019.4916</v>
      </c>
      <c r="E24" s="45">
        <f>E23+E17+E8+E4</f>
        <v>5019.4916</v>
      </c>
      <c r="F24" s="45">
        <v>100</v>
      </c>
      <c r="G24" s="45">
        <v>199.59</v>
      </c>
      <c r="H24" s="45">
        <f>E24/G24*100</f>
        <v>2514.90134776291</v>
      </c>
    </row>
    <row r="25" ht="14.3" customHeight="1"/>
    <row r="26" ht="18.05" customHeight="1" spans="2:4">
      <c r="B26" s="29"/>
      <c r="C26" s="29"/>
      <c r="D26" s="29"/>
    </row>
  </sheetData>
  <mergeCells count="3">
    <mergeCell ref="B1:H1"/>
    <mergeCell ref="G2:H2"/>
    <mergeCell ref="B26:D26"/>
  </mergeCells>
  <pageMargins left="0.75" right="0.75" top="0.39300000667572" bottom="0.268999993801117" header="0" footer="0"/>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39" t="s">
        <v>431</v>
      </c>
      <c r="B1" s="39"/>
      <c r="C1" s="39"/>
      <c r="D1" s="39"/>
      <c r="E1" s="39"/>
      <c r="F1" s="39"/>
    </row>
    <row r="2" ht="24.85" customHeight="1" spans="1:6">
      <c r="A2" s="7"/>
      <c r="B2" s="4"/>
      <c r="D2" s="4"/>
      <c r="E2" s="18" t="s">
        <v>16</v>
      </c>
      <c r="F2" s="18"/>
    </row>
    <row r="3" ht="33.9" customHeight="1" spans="1:6">
      <c r="A3" s="19" t="s">
        <v>432</v>
      </c>
      <c r="B3" s="19" t="s">
        <v>18</v>
      </c>
      <c r="C3" s="19" t="s">
        <v>19</v>
      </c>
      <c r="D3" s="19" t="s">
        <v>20</v>
      </c>
      <c r="E3" s="19" t="s">
        <v>21</v>
      </c>
      <c r="F3" s="19" t="s">
        <v>23</v>
      </c>
    </row>
    <row r="4" ht="23.35" customHeight="1" spans="1:6">
      <c r="A4" s="40" t="s">
        <v>433</v>
      </c>
      <c r="B4" s="41"/>
      <c r="C4" s="41"/>
      <c r="D4" s="41"/>
      <c r="E4" s="41"/>
      <c r="F4" s="41"/>
    </row>
    <row r="5" ht="23.35" customHeight="1" spans="1:6">
      <c r="A5" s="42" t="s">
        <v>434</v>
      </c>
      <c r="B5" s="41"/>
      <c r="C5" s="41"/>
      <c r="D5" s="41"/>
      <c r="E5" s="41"/>
      <c r="F5" s="41"/>
    </row>
    <row r="6" ht="23.35" customHeight="1" spans="1:6">
      <c r="A6" s="42"/>
      <c r="B6" s="41"/>
      <c r="C6" s="41"/>
      <c r="D6" s="41"/>
      <c r="E6" s="41"/>
      <c r="F6" s="41"/>
    </row>
    <row r="7" ht="23.35" customHeight="1" spans="1:6">
      <c r="A7" s="40" t="s">
        <v>435</v>
      </c>
      <c r="B7" s="41"/>
      <c r="C7" s="41"/>
      <c r="D7" s="41"/>
      <c r="E7" s="41"/>
      <c r="F7" s="41"/>
    </row>
    <row r="8" ht="23.35" customHeight="1" spans="1:6">
      <c r="A8" s="40" t="s">
        <v>436</v>
      </c>
      <c r="B8" s="41"/>
      <c r="C8" s="41"/>
      <c r="D8" s="41"/>
      <c r="E8" s="41"/>
      <c r="F8" s="41"/>
    </row>
    <row r="9" ht="14.3" customHeight="1" spans="1:6">
      <c r="A9" s="29"/>
      <c r="B9" s="4"/>
      <c r="D9" s="4"/>
      <c r="E9" s="4"/>
      <c r="F9" s="4"/>
    </row>
    <row r="10" ht="21.85" customHeight="1" spans="1:6">
      <c r="A10" s="29" t="s">
        <v>437</v>
      </c>
      <c r="B10" s="4"/>
      <c r="D10" s="4"/>
      <c r="E10" s="4"/>
      <c r="F10" s="4"/>
    </row>
  </sheetData>
  <mergeCells count="2">
    <mergeCell ref="A1:F1"/>
    <mergeCell ref="E2:F2"/>
  </mergeCells>
  <pageMargins left="0.75" right="0.75" top="0.268999993801117" bottom="0.268999993801117" header="0" footer="0"/>
  <pageSetup paperSize="9" scale="9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39" t="s">
        <v>438</v>
      </c>
      <c r="B1" s="39"/>
      <c r="C1" s="39"/>
      <c r="D1" s="39"/>
      <c r="E1" s="39"/>
      <c r="F1" s="39"/>
    </row>
    <row r="2" ht="24.85" customHeight="1" spans="1:6">
      <c r="A2" s="7"/>
      <c r="B2" s="4"/>
      <c r="D2" s="4"/>
      <c r="E2" s="18" t="s">
        <v>16</v>
      </c>
      <c r="F2" s="18"/>
    </row>
    <row r="3" ht="33.9" customHeight="1" spans="1:6">
      <c r="A3" s="19" t="s">
        <v>432</v>
      </c>
      <c r="B3" s="19" t="s">
        <v>18</v>
      </c>
      <c r="C3" s="19" t="s">
        <v>19</v>
      </c>
      <c r="D3" s="19" t="s">
        <v>20</v>
      </c>
      <c r="E3" s="19" t="s">
        <v>21</v>
      </c>
      <c r="F3" s="19" t="s">
        <v>23</v>
      </c>
    </row>
    <row r="4" ht="23.35" customHeight="1" spans="1:6">
      <c r="A4" s="40" t="s">
        <v>439</v>
      </c>
      <c r="B4" s="41"/>
      <c r="C4" s="13"/>
      <c r="D4" s="41"/>
      <c r="E4" s="41"/>
      <c r="F4" s="41"/>
    </row>
    <row r="5" ht="23.35" customHeight="1" spans="1:6">
      <c r="A5" s="40" t="s">
        <v>440</v>
      </c>
      <c r="B5" s="41"/>
      <c r="C5" s="13"/>
      <c r="D5" s="41"/>
      <c r="E5" s="41"/>
      <c r="F5" s="41"/>
    </row>
    <row r="6" ht="23.35" customHeight="1" spans="1:6">
      <c r="A6" s="42" t="s">
        <v>441</v>
      </c>
      <c r="B6" s="41"/>
      <c r="C6" s="13"/>
      <c r="D6" s="41"/>
      <c r="E6" s="41"/>
      <c r="F6" s="41"/>
    </row>
    <row r="7" ht="23.35" customHeight="1" spans="1:6">
      <c r="A7" s="42"/>
      <c r="B7" s="41"/>
      <c r="C7" s="13"/>
      <c r="D7" s="41"/>
      <c r="E7" s="41"/>
      <c r="F7" s="41"/>
    </row>
    <row r="8" ht="23.35" customHeight="1" spans="1:6">
      <c r="A8" s="40" t="s">
        <v>442</v>
      </c>
      <c r="B8" s="41"/>
      <c r="C8" s="13"/>
      <c r="D8" s="41"/>
      <c r="E8" s="41"/>
      <c r="F8" s="41"/>
    </row>
    <row r="9" ht="23.35" customHeight="1" spans="1:6">
      <c r="A9" s="40" t="s">
        <v>348</v>
      </c>
      <c r="B9" s="41"/>
      <c r="C9" s="13"/>
      <c r="D9" s="41"/>
      <c r="E9" s="41"/>
      <c r="F9" s="41"/>
    </row>
    <row r="10" ht="23.35" customHeight="1" spans="1:6">
      <c r="A10" s="40" t="s">
        <v>443</v>
      </c>
      <c r="B10" s="41"/>
      <c r="C10" s="13"/>
      <c r="D10" s="41"/>
      <c r="E10" s="41"/>
      <c r="F10" s="41"/>
    </row>
    <row r="11" ht="14.3" customHeight="1" spans="1:6">
      <c r="A11" s="29"/>
      <c r="B11" s="4"/>
      <c r="D11" s="4"/>
      <c r="E11" s="4"/>
      <c r="F11" s="4"/>
    </row>
    <row r="12" ht="21.85" customHeight="1" spans="1:6">
      <c r="A12" s="29" t="s">
        <v>444</v>
      </c>
      <c r="B12" s="4"/>
      <c r="D12" s="4"/>
      <c r="E12" s="4"/>
      <c r="F12" s="4"/>
    </row>
  </sheetData>
  <mergeCells count="2">
    <mergeCell ref="A1:F1"/>
    <mergeCell ref="E2:F2"/>
  </mergeCells>
  <pageMargins left="0.75" right="0.75" top="0.268999993801117" bottom="0.268999993801117" header="0" footer="0"/>
  <pageSetup paperSize="9" scale="9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10</v>
      </c>
      <c r="B1" s="17"/>
      <c r="C1" s="17"/>
      <c r="D1" s="17"/>
      <c r="E1" s="17"/>
      <c r="F1" s="17"/>
    </row>
    <row r="2" ht="44.45" customHeight="1" spans="1:6">
      <c r="A2" s="7"/>
      <c r="B2" s="35"/>
      <c r="C2" s="35"/>
      <c r="D2" s="35"/>
      <c r="E2" s="18" t="s">
        <v>16</v>
      </c>
      <c r="F2" s="18"/>
    </row>
    <row r="3" ht="44.45" customHeight="1" spans="1:6">
      <c r="A3" s="19" t="s">
        <v>17</v>
      </c>
      <c r="B3" s="19" t="s">
        <v>18</v>
      </c>
      <c r="C3" s="19" t="s">
        <v>19</v>
      </c>
      <c r="D3" s="19" t="s">
        <v>20</v>
      </c>
      <c r="E3" s="19" t="s">
        <v>21</v>
      </c>
      <c r="F3" s="19" t="s">
        <v>23</v>
      </c>
    </row>
    <row r="4" ht="24.1" customHeight="1" spans="1:6">
      <c r="A4" s="36" t="s">
        <v>445</v>
      </c>
      <c r="B4" s="37"/>
      <c r="C4" s="37"/>
      <c r="D4" s="37"/>
      <c r="E4" s="37"/>
      <c r="F4" s="37"/>
    </row>
    <row r="5" ht="24.1" customHeight="1" spans="1:6">
      <c r="A5" s="36" t="s">
        <v>446</v>
      </c>
      <c r="B5" s="37"/>
      <c r="C5" s="37"/>
      <c r="D5" s="37"/>
      <c r="E5" s="37"/>
      <c r="F5" s="37"/>
    </row>
    <row r="6" ht="18.05" customHeight="1" spans="1:6">
      <c r="A6" s="38"/>
      <c r="B6" s="35"/>
      <c r="C6" s="35"/>
      <c r="D6" s="35"/>
      <c r="E6" s="35"/>
      <c r="F6" s="35"/>
    </row>
    <row r="7" ht="24.1" customHeight="1" spans="1:6">
      <c r="A7" s="38" t="s">
        <v>447</v>
      </c>
      <c r="B7" s="38"/>
      <c r="C7" s="38"/>
      <c r="D7" s="38"/>
      <c r="E7" s="35"/>
      <c r="F7" s="35"/>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2023-08-16T09:36:00Z</dcterms:created>
  <dcterms:modified xsi:type="dcterms:W3CDTF">2023-08-25T08:56:23Z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2052-11.1.0.11704</vt:lpwstr>
  </property>
  <property fmtid="{D5CDD505-2E9C-101B-9397-08002B2CF9AE}" pid="3" name="ICV">
    <vt:lpwstr/>
  </property>
</Properties>
</file>