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 表2-5    秸秆离田利用情况汇总表 (乡镇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<sst xmlns="http://schemas.openxmlformats.org/spreadsheetml/2006/main" count="54" uniqueCount="37">
  <si>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附件2：</t>
  </si>
  <si>
    <t>秸秆离田利用情况汇总表（乡镇）</t>
  </si>
  <si>
    <t>单位名称（盖章）：</t>
  </si>
  <si>
    <t>序号</t>
  </si>
  <si>
    <t>秸秆利用单位名称</t>
  </si>
  <si>
    <t>收购秸秆
所在xx乡镇xx村</t>
  </si>
  <si>
    <t>拥有秸秆农户姓名</t>
  </si>
  <si>
    <t>秸秆品种</t>
  </si>
  <si>
    <t>秸秆利用方式</t>
  </si>
  <si>
    <t>离田面积（亩）</t>
  </si>
  <si>
    <t>收购秸秆数量（吨）</t>
  </si>
  <si>
    <t>申请补贴资金（元）</t>
  </si>
  <si>
    <t>市级</t>
  </si>
  <si>
    <t>区级</t>
  </si>
  <si>
    <t>合计</t>
  </si>
  <si>
    <t>上海崇明白山羊发展集团有限公司</t>
  </si>
  <si>
    <t>上海市崇明区中兴镇汲浜公路1588号</t>
  </si>
  <si>
    <t>上海万禾农业科技发展有限公司</t>
  </si>
  <si>
    <t>水稻</t>
  </si>
  <si>
    <t>肥料化</t>
  </si>
  <si>
    <t>中兴镇永南村</t>
  </si>
  <si>
    <t>上海大品生物科技有限公司</t>
  </si>
  <si>
    <t>玉米</t>
  </si>
  <si>
    <t>饲料化</t>
  </si>
  <si>
    <t>上海汤商大葱专业合作社</t>
  </si>
  <si>
    <t>中兴镇中兴村</t>
  </si>
  <si>
    <t>秦＊芳（共2茬）</t>
  </si>
  <si>
    <t>上海民绿蔬菜专业合作社（共2茬）</t>
  </si>
  <si>
    <t>中兴镇汲浜村</t>
  </si>
  <si>
    <t>上海崇琳地安生物科技有限公司</t>
  </si>
  <si>
    <t>赵＊德</t>
  </si>
  <si>
    <t>中兴镇七滧村</t>
  </si>
  <si>
    <t>秦＊玲</t>
  </si>
  <si>
    <t>中兴镇富圩村</t>
  </si>
  <si>
    <t>上海乡风园果蔬专业合作社</t>
  </si>
  <si>
    <t>合     计</t>
  </si>
  <si>
    <t xml:space="preserve"> 填报人：                      审核人：                       填报日期：   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</si>
</sst>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2"/>
      <name val="宋体"/>
      <charset val="134"/>
    </font>
    <font>
      <sz val="14"/>
      <name val="黑体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3" tint="0.599993896298105"/>
    <pageSetUpPr fitToPage="1"/>
  </sheetPr>
  <dimension ref="A1:K16"/>
  <sheetViews>
    <sheetView tabSelected="1" view="pageBreakPreview" zoomScaleNormal="100" topLeftCell="A9" workbookViewId="0">
      <selection activeCell="D13" sqref="D13"/>
    </sheetView>
  </sheetViews>
  <sheetFormatPr defaultColWidth="9" defaultRowHeight="14.25"/>
  <cols>
    <col min="1" max="1" width="7.7" customWidth="1"/>
    <col min="2" max="2" width="17.6" customWidth="1"/>
    <col min="3" max="3" width="15.375" customWidth="1"/>
    <col min="4" max="4" width="32.75" customWidth="1"/>
    <col min="5" max="5" width="6.5" customWidth="1"/>
    <col min="6" max="7" width="10.5" customWidth="1"/>
    <col min="8" max="8" width="12.6" customWidth="1"/>
    <col min="9" max="9" width="9.1" customWidth="1"/>
    <col min="10" max="10" width="9.3" customWidth="1"/>
  </cols>
  <sheetData>
    <row r="1" ht="18.75" spans="1:1">
      <c r="A1" s="1" t="s">
        <v>0</v>
      </c>
    </row>
    <row r="2" ht="19.9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95" customHeight="1" spans="1:8">
      <c r="A3" s="3" t="s">
        <v>2</v>
      </c>
      <c r="B3" s="3"/>
      <c r="C3" s="3"/>
      <c r="D3" s="3"/>
      <c r="E3" s="3"/>
      <c r="F3" s="3"/>
      <c r="G3" s="3"/>
      <c r="H3" s="3"/>
    </row>
    <row r="4" ht="20.4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10" t="s">
        <v>11</v>
      </c>
      <c r="J4" s="11"/>
      <c r="K4" s="12"/>
    </row>
    <row r="5" ht="19.8" customHeight="1" spans="1:11">
      <c r="A5" s="5"/>
      <c r="B5" s="5"/>
      <c r="C5" s="5"/>
      <c r="D5" s="5"/>
      <c r="E5" s="5"/>
      <c r="F5" s="5"/>
      <c r="G5" s="5"/>
      <c r="H5" s="5"/>
      <c r="I5" s="13" t="s">
        <v>12</v>
      </c>
      <c r="J5" s="14" t="s">
        <v>13</v>
      </c>
      <c r="K5" s="15" t="s">
        <v>14</v>
      </c>
    </row>
    <row r="6" ht="58" customHeight="1" spans="1:11">
      <c r="A6" s="4">
        <v>1</v>
      </c>
      <c r="B6" s="4" t="s">
        <v>15</v>
      </c>
      <c r="C6" s="6" t="s">
        <v>16</v>
      </c>
      <c r="D6" s="6" t="s">
        <v>17</v>
      </c>
      <c r="E6" s="6" t="s">
        <v>18</v>
      </c>
      <c r="F6" s="6" t="s">
        <v>19</v>
      </c>
      <c r="G6" s="6">
        <v>580.5</v>
      </c>
      <c r="H6" s="6">
        <v>348.3</v>
      </c>
      <c r="I6" s="16">
        <f>H6*240</f>
        <v>83592</v>
      </c>
      <c r="J6" s="16">
        <f>H6*60</f>
        <v>20898</v>
      </c>
      <c r="K6" s="16">
        <f>SUM(I6:J6)</f>
        <v>104490</v>
      </c>
    </row>
    <row r="7" ht="58" customHeight="1" spans="1:11">
      <c r="A7" s="7"/>
      <c r="B7" s="7"/>
      <c r="C7" s="6" t="s">
        <v>20</v>
      </c>
      <c r="D7" s="6" t="s">
        <v>21</v>
      </c>
      <c r="E7" s="6" t="s">
        <v>22</v>
      </c>
      <c r="F7" s="6" t="s">
        <v>23</v>
      </c>
      <c r="G7" s="6">
        <v>180</v>
      </c>
      <c r="H7" s="6">
        <f t="shared" ref="H7:H14" si="0">G7*1.8</f>
        <v>324</v>
      </c>
      <c r="I7" s="6">
        <f>H7*240</f>
        <v>77760</v>
      </c>
      <c r="J7" s="6">
        <f>H7*60</f>
        <v>19440</v>
      </c>
      <c r="K7" s="6">
        <f>SUM(I7:J7)</f>
        <v>97200</v>
      </c>
    </row>
    <row r="8" ht="58" customHeight="1" spans="1:11">
      <c r="A8" s="7"/>
      <c r="B8" s="7"/>
      <c r="C8" s="6" t="s">
        <v>20</v>
      </c>
      <c r="D8" s="6" t="s">
        <v>24</v>
      </c>
      <c r="E8" s="6" t="s">
        <v>22</v>
      </c>
      <c r="F8" s="6" t="s">
        <v>23</v>
      </c>
      <c r="G8" s="6">
        <v>55</v>
      </c>
      <c r="H8" s="6">
        <f t="shared" si="0"/>
        <v>99</v>
      </c>
      <c r="I8" s="6">
        <f t="shared" ref="I8:I14" si="1">H8*240</f>
        <v>23760</v>
      </c>
      <c r="J8" s="6">
        <f t="shared" ref="J8:J14" si="2">H8*60</f>
        <v>5940</v>
      </c>
      <c r="K8" s="6">
        <f t="shared" ref="K8:K14" si="3">SUM(I8:J8)</f>
        <v>29700</v>
      </c>
    </row>
    <row r="9" ht="58" customHeight="1" spans="1:11">
      <c r="A9" s="7"/>
      <c r="B9" s="7"/>
      <c r="C9" s="6" t="s">
        <v>25</v>
      </c>
      <c r="D9" s="6" t="s">
        <v>26</v>
      </c>
      <c r="E9" s="6" t="s">
        <v>22</v>
      </c>
      <c r="F9" s="6" t="s">
        <v>23</v>
      </c>
      <c r="G9" s="6">
        <v>175</v>
      </c>
      <c r="H9" s="6">
        <f t="shared" si="0"/>
        <v>315</v>
      </c>
      <c r="I9" s="6">
        <f t="shared" si="1"/>
        <v>75600</v>
      </c>
      <c r="J9" s="6">
        <f t="shared" si="2"/>
        <v>18900</v>
      </c>
      <c r="K9" s="6">
        <f t="shared" si="3"/>
        <v>94500</v>
      </c>
    </row>
    <row r="10" ht="58" customHeight="1" spans="1:11">
      <c r="A10" s="7"/>
      <c r="B10" s="7"/>
      <c r="C10" s="6" t="s">
        <v>25</v>
      </c>
      <c r="D10" s="6" t="s">
        <v>27</v>
      </c>
      <c r="E10" s="6" t="s">
        <v>22</v>
      </c>
      <c r="F10" s="6" t="s">
        <v>23</v>
      </c>
      <c r="G10" s="6">
        <v>402</v>
      </c>
      <c r="H10" s="6">
        <f t="shared" si="0"/>
        <v>723.6</v>
      </c>
      <c r="I10" s="6">
        <f t="shared" si="1"/>
        <v>173664</v>
      </c>
      <c r="J10" s="6">
        <f t="shared" si="2"/>
        <v>43416</v>
      </c>
      <c r="K10" s="6">
        <f t="shared" si="3"/>
        <v>217080</v>
      </c>
    </row>
    <row r="11" ht="58" customHeight="1" spans="1:11">
      <c r="A11" s="7"/>
      <c r="B11" s="7"/>
      <c r="C11" s="6" t="s">
        <v>28</v>
      </c>
      <c r="D11" s="6" t="s">
        <v>29</v>
      </c>
      <c r="E11" s="6" t="s">
        <v>22</v>
      </c>
      <c r="F11" s="6" t="s">
        <v>23</v>
      </c>
      <c r="G11" s="6">
        <v>45</v>
      </c>
      <c r="H11" s="6">
        <f t="shared" si="0"/>
        <v>81</v>
      </c>
      <c r="I11" s="6">
        <f t="shared" si="1"/>
        <v>19440</v>
      </c>
      <c r="J11" s="6">
        <f t="shared" si="2"/>
        <v>4860</v>
      </c>
      <c r="K11" s="6">
        <f t="shared" si="3"/>
        <v>24300</v>
      </c>
    </row>
    <row r="12" ht="58" customHeight="1" spans="1:11">
      <c r="A12" s="7"/>
      <c r="B12" s="7"/>
      <c r="C12" s="6" t="s">
        <v>28</v>
      </c>
      <c r="D12" s="6" t="s">
        <v>30</v>
      </c>
      <c r="E12" s="6" t="s">
        <v>22</v>
      </c>
      <c r="F12" s="6" t="s">
        <v>23</v>
      </c>
      <c r="G12" s="6">
        <v>120</v>
      </c>
      <c r="H12" s="6">
        <f t="shared" si="0"/>
        <v>216</v>
      </c>
      <c r="I12" s="6">
        <f t="shared" si="1"/>
        <v>51840</v>
      </c>
      <c r="J12" s="6">
        <f t="shared" si="2"/>
        <v>12960</v>
      </c>
      <c r="K12" s="6">
        <f t="shared" si="3"/>
        <v>64800</v>
      </c>
    </row>
    <row r="13" ht="58" customHeight="1" spans="1:11">
      <c r="A13" s="7"/>
      <c r="B13" s="7"/>
      <c r="C13" s="6" t="s">
        <v>31</v>
      </c>
      <c r="D13" s="6" t="s">
        <v>32</v>
      </c>
      <c r="E13" s="6" t="s">
        <v>22</v>
      </c>
      <c r="F13" s="6" t="s">
        <v>23</v>
      </c>
      <c r="G13" s="6">
        <v>95</v>
      </c>
      <c r="H13" s="6">
        <f t="shared" si="0"/>
        <v>171</v>
      </c>
      <c r="I13" s="6">
        <f t="shared" si="1"/>
        <v>41040</v>
      </c>
      <c r="J13" s="6">
        <f t="shared" si="2"/>
        <v>10260</v>
      </c>
      <c r="K13" s="6">
        <f t="shared" si="3"/>
        <v>51300</v>
      </c>
    </row>
    <row r="14" ht="58" customHeight="1" spans="1:11">
      <c r="A14" s="5"/>
      <c r="B14" s="5"/>
      <c r="C14" s="6" t="s">
        <v>33</v>
      </c>
      <c r="D14" s="6" t="s">
        <v>34</v>
      </c>
      <c r="E14" s="6" t="s">
        <v>22</v>
      </c>
      <c r="F14" s="6" t="s">
        <v>23</v>
      </c>
      <c r="G14" s="6">
        <v>200</v>
      </c>
      <c r="H14" s="6">
        <f t="shared" si="0"/>
        <v>360</v>
      </c>
      <c r="I14" s="6">
        <f t="shared" si="1"/>
        <v>86400</v>
      </c>
      <c r="J14" s="6">
        <f t="shared" si="2"/>
        <v>21600</v>
      </c>
      <c r="K14" s="6">
        <f t="shared" si="3"/>
        <v>108000</v>
      </c>
    </row>
    <row r="15" ht="19.95" customHeight="1" spans="1:11">
      <c r="A15" s="8"/>
      <c r="B15" s="6" t="s">
        <v>35</v>
      </c>
      <c r="C15" s="6"/>
      <c r="D15" s="6"/>
      <c r="E15" s="6"/>
      <c r="F15" s="6"/>
      <c r="G15" s="6">
        <f>SUM(G6:G14)</f>
        <v>1852.5</v>
      </c>
      <c r="H15" s="6">
        <f>SUM(H6:H14)</f>
        <v>2637.9</v>
      </c>
      <c r="I15" s="6">
        <f>SUM(I6:I14)</f>
        <v>633096</v>
      </c>
      <c r="J15" s="6">
        <f>SUM(J6:J14)</f>
        <v>158274</v>
      </c>
      <c r="K15" s="6">
        <f>SUM(K6:K14)</f>
        <v>791370</v>
      </c>
    </row>
    <row r="16" ht="19.95" customHeight="1" spans="1:11">
      <c r="A16" s="9" t="s">
        <v>36</v>
      </c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mergeCells count="14">
    <mergeCell ref="A2:K2"/>
    <mergeCell ref="A3:H3"/>
    <mergeCell ref="I4:K4"/>
    <mergeCell ref="A16:K16"/>
    <mergeCell ref="A4:A5"/>
    <mergeCell ref="A6:A14"/>
    <mergeCell ref="B4:B5"/>
    <mergeCell ref="B6:B14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66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上海市崇明区农业农村委员会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表2-5    秸秆离田利用情况汇总表 (乡镇)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2024-10-08T21:36:00Z</dcterms:created>
  <dcterms:modified xsi:type="dcterms:W3CDTF">2025-02-21T07:17:20Z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052E90EFC90A42AB878B0A72AA1C4457_11</vt:lpwstr>
  </property>
  <property fmtid="{D5CDD505-2E9C-101B-9397-08002B2CF9AE}" pid="3" name="KSOProductBuildVer">
    <vt:lpwstr>2052-12.1.0.19770</vt:lpwstr>
  </property>
</Properties>
</file>